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'Лист1'!$B$1:$AB$326</definedName>
  </definedNames>
  <calcPr fullCalcOnLoad="1"/>
</workbook>
</file>

<file path=xl/sharedStrings.xml><?xml version="1.0" encoding="utf-8"?>
<sst xmlns="http://schemas.openxmlformats.org/spreadsheetml/2006/main" count="2695" uniqueCount="638">
  <si>
    <t xml:space="preserve">Приложение№_________ </t>
  </si>
  <si>
    <t>к Положению о закупках</t>
  </si>
  <si>
    <t>ТОО "Костанайская железнодорожная больница"</t>
  </si>
  <si>
    <t>от "_____" _______________ 2019 года</t>
  </si>
  <si>
    <t>Годовой план закупок товаров, работ и услуг на 2019 год</t>
  </si>
  <si>
    <t xml:space="preserve"> </t>
  </si>
  <si>
    <t>№</t>
  </si>
  <si>
    <t>Вид предмета закупок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</si>
  <si>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</si>
  <si>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</si>
  <si>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русском языке)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</si>
  <si>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</si>
  <si>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</si>
  <si>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</si>
  <si>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тенге(БЕЗ НДС)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</si>
  <si>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</si>
  <si>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</si>
  <si>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русском языке)</t>
  </si>
  <si>
    <t xml:space="preserve">Место поставки (город, район, станция, улица, дом) товара, выполнения работ, оказания услуг </t>
  </si>
  <si>
    <t>УСЛУГИ И  РАБОТЫ</t>
  </si>
  <si>
    <t>Услуга</t>
  </si>
  <si>
    <t>Услуги по удалению сточных вод</t>
  </si>
  <si>
    <t>Услуги по удалению сточных вод (отведение)</t>
  </si>
  <si>
    <t>368 куб.м.*284,71 тн*12 месяцев (г. Костанай)</t>
  </si>
  <si>
    <t xml:space="preserve"> Из одного источника путем прямого заключения договора</t>
  </si>
  <si>
    <t>куб.м.</t>
  </si>
  <si>
    <t xml:space="preserve"> Январь</t>
  </si>
  <si>
    <t>ежемесячно</t>
  </si>
  <si>
    <t>г.Костанай, ул. Майлина, 81</t>
  </si>
  <si>
    <t>Услуги по подаче питьевой воды</t>
  </si>
  <si>
    <t>278 куб.м.*366,03 тн*12 месяцев (г. Костанай)</t>
  </si>
  <si>
    <t>г.Костанай ул.Майлина,81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</si>
  <si>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</si>
  <si>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</si>
  <si>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90 куб.м.*875,66 тн*12 месяцев (г. Костанай)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</si>
  <si>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</si>
  <si>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</si>
  <si>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250 Гкал*12189,61 тн*7 месяцев (қ. Костанай)</t>
  </si>
  <si>
    <t>Гкал</t>
  </si>
  <si>
    <t>Товар</t>
  </si>
  <si>
    <t>Электроэнергия</t>
  </si>
  <si>
    <t>для снабжения  потребителей, ГОСТ 13109-97</t>
  </si>
  <si>
    <t>93985 кВт/час*21,14 тн (г. Костанай)</t>
  </si>
  <si>
    <t>кВт/час</t>
  </si>
  <si>
    <t>Услуги по вывозу (сбору) неопасных отходов/имущества/материалов</t>
  </si>
  <si>
    <t xml:space="preserve">ежемесячно 18,75 куб.м. (г.Костанай)
</t>
  </si>
  <si>
    <t>Запрос ценовых предложений</t>
  </si>
  <si>
    <t>Услуги почтовые, связанные с письмами</t>
  </si>
  <si>
    <t xml:space="preserve"> (г.Костанай)
</t>
  </si>
  <si>
    <t>Одна услуга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</si>
  <si>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</si>
  <si>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</si>
  <si>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номеров 21*12  месяцев (г.Костанай)</t>
  </si>
  <si>
    <t>Услуги по подписке на печатные периодические издания</t>
  </si>
  <si>
    <t xml:space="preserve"> (г.Костанай)</t>
  </si>
  <si>
    <t>Услуги по администрированию и техническому обслуживанию программного обеспечения</t>
  </si>
  <si>
    <t xml:space="preserve">Услуга по обслуживанию и ведению программного продукта 1С:Предприятие (г.Костанай)
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</si>
  <si>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</si>
  <si>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</si>
  <si>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 xml:space="preserve">и обслуживание Интернета согласно договора в течение 12 месяцев (г.Костанай) </t>
  </si>
  <si>
    <t>16Мб 1 мес-39900</t>
  </si>
  <si>
    <t>Услуги по демеркуризации</t>
  </si>
  <si>
    <t xml:space="preserve">Услуги по демеркуризации ртутьсодержащих ламп </t>
  </si>
  <si>
    <t>в количестве 300 штук (г.Костанай)</t>
  </si>
  <si>
    <t>1 шт-138</t>
  </si>
  <si>
    <t>Услуги по вывозу (сбору) опасных отходов/имущества/материалов</t>
  </si>
  <si>
    <t>утилизация медицинских отходов класса Б-1200 кг, биопсийного и послеоперационного материала – 20 кг (г.Костанай)</t>
  </si>
  <si>
    <t>Из одного источника путем прямого заключения договора</t>
  </si>
  <si>
    <t>1кг-340 тенге</t>
  </si>
  <si>
    <t>Услуги по проведению радиологического мониторинга/обследования/контроля</t>
  </si>
  <si>
    <t>Индивидуальный дозиметрический контроль в количестве 3 штуки (г.Костанай)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</si>
  <si>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</si>
  <si>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 xml:space="preserve">Обслуживание пожарной сигнализации (диагностического корпуса 2-этажное-1067 кв.м., здания главного корпуса 4-этажное-3261 кв.м., барозала-33,45 кв.м. (г.Костанай) </t>
  </si>
  <si>
    <t>Исполнитель должен оказать услугу по техническому обслуживанию охранной сигнализации в количестве 2 точки (кабинет главной медсестры). Содержать оборудование объектов средствами охранной сигнализации в целосности и сохранности. При обнаружении поломки стороны производят обследование технического состояния средств охранной сигнализации, о чем составляется Акт за подписью уполномоченных представителей сторон с указанием сроков устранения выявленных недостатков  течение 12 месяцев (г.Костанай)</t>
  </si>
  <si>
    <t xml:space="preserve"> Запрос ценовых предложений</t>
  </si>
  <si>
    <t>Услуги по проведению производственного мониторинга</t>
  </si>
  <si>
    <t>Услуги по проведению производственного мониторинга  331229.900.000009:Услуги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</si>
  <si>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 xml:space="preserve">Услуга по охранному мониторингу средств тревожной сигнализации, выезд по тревожному сигналу в течение 12 месяцев (г.Костанай)
</t>
  </si>
  <si>
    <t>Услуги санитарные (дезинфекция, дезинсекция, дератизация и аналогичные)</t>
  </si>
  <si>
    <r>
      <t>площадь</t>
    </r>
    <r>
      <rPr>
        <b/>
        <sz val="12"/>
        <color indexed="8"/>
        <rFont val="Times New Roman"/>
        <family val="1"/>
      </rPr>
      <t xml:space="preserve"> 1200 </t>
    </r>
    <r>
      <rPr>
        <sz val="12"/>
        <color indexed="8"/>
        <rFont val="Times New Roman"/>
        <family val="1"/>
      </rPr>
      <t xml:space="preserve">кв.метров (г.Костанай)
</t>
    </r>
  </si>
  <si>
    <t xml:space="preserve">  Из одного источника путем прямого заключения договора</t>
  </si>
  <si>
    <t>ежеквартально</t>
  </si>
  <si>
    <t>Работа</t>
  </si>
  <si>
    <t>Работы по ремонту/модернизации лифтов/лифтовых шахт и аналогичного оборудования</t>
  </si>
  <si>
    <t>и техническое обслуживание грузопассажирского лифта (г.Костанай)</t>
  </si>
  <si>
    <t>Услуги нотариальные</t>
  </si>
  <si>
    <t>Услуги нотариальные, связанные с нотариальным оформлением (заверением) документов</t>
  </si>
  <si>
    <t>?</t>
  </si>
  <si>
    <t>Услуги по промывке и опрессовке системы отопления</t>
  </si>
  <si>
    <t>Услуги по промывке и опрессовке системы отопления, каждый год перед отопительным сезоном</t>
  </si>
  <si>
    <t>3 элеваторных узла теплопотребляющих систем (г.Костанай)</t>
  </si>
  <si>
    <t>Июль</t>
  </si>
  <si>
    <t>июль</t>
  </si>
  <si>
    <t>Работы по установке (монтажу) оборудования/приборов учета тепловой энергии</t>
  </si>
  <si>
    <t>Сервисное обслуживание прибора учета тепловой энергии Взлет ТСРВ 033 Ду80/80 на время отопительного сезона с 1 апреля 2019 года по 31 марта 2020 года (г.Костанай)</t>
  </si>
  <si>
    <t>Март</t>
  </si>
  <si>
    <t>Услуги по техническому обслуживанию контрольно-кассового оборудования</t>
  </si>
  <si>
    <t>обслуживание кассового аппарата ЭКР 2102Ф рег.№ОРНЮЛ 39-17-08/245 (г.Костанай)</t>
  </si>
  <si>
    <t>Январь</t>
  </si>
  <si>
    <t>Услуги по техническому обслуживанию компьютерной/периферийной оргтехники/оборудования и их частей</t>
  </si>
  <si>
    <t>а так же заправка картриджа</t>
  </si>
  <si>
    <t>Услуги по сопровождению и технической поддержке информационной системы</t>
  </si>
  <si>
    <t xml:space="preserve">Техническая поддержка и обслуживание программы для ЭВМ "Система контроля качества предоставления услуг в сфере здравоохранения" (г.Костанай)
</t>
  </si>
  <si>
    <t>Услуги по технической поддержке сайтов</t>
  </si>
  <si>
    <t>февраль</t>
  </si>
  <si>
    <t>Услуги по страхованию автомобильного транспорта</t>
  </si>
  <si>
    <t>Обязательное страхование гражданско-правовой ответственности владельцев автотранспортных средств на 2018-2019 год в количестве 2 легковых автомобиля. Срок эксплуатации транспортного средства свыше 7 лет. (г.Костанай)</t>
  </si>
  <si>
    <t>Октябрь</t>
  </si>
  <si>
    <t xml:space="preserve"> ноябрь 2018-ноябрь 2019 года</t>
  </si>
  <si>
    <t>Услуги по страхованию от несчастных случаев</t>
  </si>
  <si>
    <t>Обязательное страхование работника от несчастных случаев при исполнении им трудовых (служебных) обязанностей на 2019 год (г.Костанай)</t>
  </si>
  <si>
    <t>Сентябрь</t>
  </si>
  <si>
    <t xml:space="preserve"> сентябрь 2018-сентябрь 2019</t>
  </si>
  <si>
    <t>Услуги по техническому контролю (осмотру) дорожных транспортных средств</t>
  </si>
  <si>
    <t>Технический осмотр 2 автомобилей :Мицубиши Грандис 2007 года выпуска, Ваз 21099 2003 года выпуска (г.Костанай)</t>
  </si>
  <si>
    <t>сентябрь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</si>
  <si>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</si>
  <si>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Февраль</t>
  </si>
  <si>
    <t>По заявке Заказчика не менее пятнадцати календарных дней с момента подачи заявки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</si>
  <si>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</si>
  <si>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информационного мониторинга</t>
  </si>
  <si>
    <t>Услуги по обработке информации/данных/материалов и аналогичное</t>
  </si>
  <si>
    <t>Услуга по обработке данных статистических наблюдений и формирование статистических отчетных таблиц по утвержденным формам АИС "Медстат" за 2019 год (г.Костанай)</t>
  </si>
  <si>
    <t>Ноябрь</t>
  </si>
  <si>
    <t>декабрь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</si>
  <si>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</si>
  <si>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</si>
  <si>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 xml:space="preserve">повторная проверка знаний по курсу "Лифтер" в количестве 1 человек (г.Костанай)
</t>
  </si>
  <si>
    <t>октябрь</t>
  </si>
  <si>
    <t xml:space="preserve">повторное обучение пожарно-техническому минимуму в количестве 2 человека. По окончанию обучения исполнитель выдает документ о прохождении обучения в установленной форме (г.Костанай)
</t>
  </si>
  <si>
    <t xml:space="preserve">повторное обучение по теме "Безопасность и охрана труда" в количестве 1 человека. По окончанию обучения исполнитель выдает документ о прохождении обучения в установленной форме (г.Костанай)
</t>
  </si>
  <si>
    <t>январь</t>
  </si>
  <si>
    <t>Услуги по поверке средств измерений</t>
  </si>
  <si>
    <t xml:space="preserve">LOGIO 200 PRO с комплектом датчиков SSD-1400  (г.Костанай)
</t>
  </si>
  <si>
    <t>Аппарат низкочастотный физиотерапевтический Амплипульс-8 №490 типа нет (г.Костанай)</t>
  </si>
  <si>
    <t xml:space="preserve">Анализатор автоматизированный гематологический Миндрей (г.Костанай)
</t>
  </si>
  <si>
    <t xml:space="preserve">                                                                         Анализатор полуавтоматический биохимический Миндрей (г.Костанай)
</t>
  </si>
  <si>
    <t xml:space="preserve">                                                                                                                                                            Аппарат для измерения глазного давления ИГД-02 (г.Костанай)
</t>
  </si>
  <si>
    <t xml:space="preserve">                                                                                                              Аппарат исскуственной вентиляциии легких в комплекте тип Savina 300 зав.№ASEM-0087 (г.Костанай)
</t>
  </si>
  <si>
    <t xml:space="preserve">Дефибрилятор (г.Костанай)
</t>
  </si>
  <si>
    <t>Комплекс апаратно-программный электроэнцефалографический Мицар-ЭЭГ-05/70-201 (г.Костанай)</t>
  </si>
  <si>
    <t xml:space="preserve">Баня водяная лабораторная с электрическим подогревом TW-2 зав.№736059 (г.Костанай)
</t>
  </si>
  <si>
    <t>Весы ВНЦ 10 кг, тип РН-10Ц13У (г.Костанай)</t>
  </si>
  <si>
    <t xml:space="preserve">Весы десткие "Карапуз" №412745 (г.Костанай)
</t>
  </si>
  <si>
    <t xml:space="preserve">Весы рычажные 500 кг в количестве 5 шт, тип РП-150МГ (г.Костанай)
</t>
  </si>
  <si>
    <t xml:space="preserve">Весы торсионные 500 мг, тип ВТ-500 (г.Костанай)
</t>
  </si>
  <si>
    <t xml:space="preserve">Весы электронные лабораторные в количестве 2 шт, тип РП-100 (г.Костанай)
</t>
  </si>
  <si>
    <t xml:space="preserve">Гигрометр психометрический в количестве 17 штук, тип ВИТ-2 (г.Костанай)
</t>
  </si>
  <si>
    <t xml:space="preserve">Гири лабораторные до 60 кг в количестве 5 шт, тип Г-4-111,10,М3 (г.Костанай)
</t>
  </si>
  <si>
    <t xml:space="preserve">Аппарат дарсонвализации "Искра-1" №4953 (г.Костанай)
</t>
  </si>
  <si>
    <t xml:space="preserve">Колориметр фотоэлектрический концентрационный, тип КФК-2 УХЛ4,2 №8909612 (г.Костанай)
</t>
  </si>
  <si>
    <t xml:space="preserve">Колориметр фотоэлектрический концентрационный, тип КФК-2МП УХЛ 4,2 №9201356 (г.Костанай)
</t>
  </si>
  <si>
    <t xml:space="preserve">Комплекс аппаратно-программный по Холтеру, тип ДК-01 (г.Костанай)
</t>
  </si>
  <si>
    <t xml:space="preserve">Манометр в количестве 20 шт, тип МВПЗ-УУ2, ДМ2010CrУ2, МВПЗ-У, ДМ-02, ТМ1, 111.11, МТК, ДМ-05100, МТ, МТП-1М, ДМ-02-050-1-М (г.Костанай)
</t>
  </si>
  <si>
    <t xml:space="preserve">Микроколориметр медицинский фотоэлектрический МКМФ-1 (г.Костанай)
</t>
  </si>
  <si>
    <t xml:space="preserve">Микроскоп бинокулярный с подсветкой Микмед-1 (г.Костанай)
</t>
  </si>
  <si>
    <t xml:space="preserve">Микроскоп монокулярный, тип Т-Р (г.Костанай)
</t>
  </si>
  <si>
    <t xml:space="preserve">Наркозно-дыхательный аппарат Primus в комплекте зав.№ASFB-0015 (г.Костанай)
</t>
  </si>
  <si>
    <t xml:space="preserve">Нейроскоп 400 модель №416А (г.Костанай)
</t>
  </si>
  <si>
    <t xml:space="preserve">Гальванизатор "Поток -1" №80017, №19265 в количестве 2 штуки (г.Костанай)
</t>
  </si>
  <si>
    <t xml:space="preserve">Аппарат физиотерапевтический переносной "Ранет ДМВ-20-1" №911029 (г.Костанай)
</t>
  </si>
  <si>
    <t xml:space="preserve">Секундомер механический, тип СОПпр-2а-3-000 1 штуки (г.Костанай)
</t>
  </si>
  <si>
    <t xml:space="preserve">Спирограф микропроцессорный СМП-21/01-Р-Д (г.Костанай)
</t>
  </si>
  <si>
    <t xml:space="preserve">Сухожаровой шкаф ШСС-80 зав.№85 - 1 штука, шкаф сушильный электрический круглый  2В-151 зав.№994 - 1 шт (г.Костанай)
</t>
  </si>
  <si>
    <t xml:space="preserve">Сфигмоманометр в количестве 28 шт (г.Костанай)
</t>
  </si>
  <si>
    <t xml:space="preserve">Термометр сельскохозяйственный ТС-7 в количестве 25 штуки (г.Костанай)
</t>
  </si>
  <si>
    <t xml:space="preserve">Термостат электрический суховоздушный ТС-80 №1210 (г.Костанай)
</t>
  </si>
  <si>
    <t xml:space="preserve">Аппарат для УВЧ-80-04 "Стрела" №007 (г.Костанай)
</t>
  </si>
  <si>
    <t xml:space="preserve">Аппарат ультразвуковой терапии УЗТ-1,03У №216 (г.Костанай)
</t>
  </si>
  <si>
    <t xml:space="preserve">Термометр технический стеклянный, диапазон (0-350)С тип ТТ 3 штуки (г.Костанай)
</t>
  </si>
  <si>
    <t xml:space="preserve">Холодильник бытовой в количестве 25 шт (г.Костанай)
</t>
  </si>
  <si>
    <t xml:space="preserve">Центрифуга лабораторная в количестве 2 штуки (г.Костанай)
</t>
  </si>
  <si>
    <t xml:space="preserve">Электрокардиограф Cardio Touch 3000 (г.Костанай)
</t>
  </si>
  <si>
    <t xml:space="preserve">Электрокардиограф Кардимаск ФХ-2111 (г.Костанай)
</t>
  </si>
  <si>
    <t xml:space="preserve">Электрокардиограф компьютерный "ПолиСпектр -8/Е", тип ЭК8К-01 (г.Костанай)
</t>
  </si>
  <si>
    <t xml:space="preserve">Электрокардиограф ЭК12Т-01 Р-Д 2 штуки (г.Костанай)
</t>
  </si>
  <si>
    <t xml:space="preserve">Велоэргометр ДХ 1PRO Kettler (г.Костанай)
</t>
  </si>
  <si>
    <t xml:space="preserve">Термометр электронный в количестве 30 штук (г.Костанай)
</t>
  </si>
  <si>
    <t xml:space="preserve">Ультразвуковой аппарат "Philips Clear Vue 550"  с допплером (г.Костанай)
</t>
  </si>
  <si>
    <t xml:space="preserve">Поверка приборов для измерения концентрации паров алкоголя в выдыхаемом воздухе в количестве 13 штук (г.Костанай)
</t>
  </si>
  <si>
    <t>Услуги фармакологических и бактериологических лабораторий</t>
  </si>
  <si>
    <t xml:space="preserve">Воздух закрытых помещений ОМЧ (седиментационный) количество 60 анализов (г.Костанай) </t>
  </si>
  <si>
    <t xml:space="preserve">Воздух закрытых помещений S.aureus (седиментационный) количество 60 анализов (г.Костанай) </t>
  </si>
  <si>
    <t xml:space="preserve">Воздух закрытых помещений плесневые грибы и дрожжи (седиментационный) количество 60 анализов (г.Костанай) </t>
  </si>
  <si>
    <t xml:space="preserve">Смывы с объектов окружающей среды БГКП (классический бактериологический) количество 180 анализов (г.Костанай) </t>
  </si>
  <si>
    <t xml:space="preserve">Смывы с объектов окружающей среды S.aureus (классический бактериологический) количество 180 анализов (г.Костанай) </t>
  </si>
  <si>
    <t xml:space="preserve">Лекарственные средства и изделия медицинского назначения, в т.ч. операционный инструментарий аэробные и анаэробные микроорганизмы (классический бактериологический) количество 20 анализов (г.Костанай) </t>
  </si>
  <si>
    <t xml:space="preserve">Лекарственные средства и изделия медицинского назначения, в т.ч. операционный инструментарий плесневые грибы и дрожжи (качественные метод) (классический бактериологический) количество 20 анализов (г.Костанай) </t>
  </si>
  <si>
    <t xml:space="preserve">Исследование на эффективность обработки рук на стерильность (классический бактериологический) 12 анализов (г.Костанай) </t>
  </si>
  <si>
    <t xml:space="preserve">Исследование дезинфицирующих средств, растворов на % активного хлора в растворах 54 анализов (г.Костанай) </t>
  </si>
  <si>
    <t xml:space="preserve">Исследование дезинфицирующих средств, растворов на % содержание активного хлора в сухихи препаратах 6 анализа (г.Костанай) </t>
  </si>
  <si>
    <t xml:space="preserve">Определение воды на общее количество микроорганизмов (ОМЧ), классический бактериологический 3 услуги (г.Костанай) </t>
  </si>
  <si>
    <t xml:space="preserve">Определение воды на общие колиформные бактерии 3 услуги (г.Костанай) </t>
  </si>
  <si>
    <t xml:space="preserve">Определение продовольственного сырья и пищевых продуктов на количество мезофильных аэробных и факультативно-анаэробных микроорганизмов (КМАФАнМ), классический бактериологический 2 услуги (г.Костанай) </t>
  </si>
  <si>
    <t xml:space="preserve">Определение продовольственного сырья и пищевых продуктов на бактерии группы кишечной палочки (БГКП), классический бактериологический 2 анализа (г.Костанай) </t>
  </si>
  <si>
    <t xml:space="preserve">Определение продовольственного сырья и пищевых продуктов на S.aureus, классический бактериологический 2 услуги (г.Костанай) </t>
  </si>
  <si>
    <t xml:space="preserve">Определение продовольственного сырья и пищевых продуктов на протей, классический бактериологический 2 услуги (г.Костанай) </t>
  </si>
  <si>
    <t xml:space="preserve">Определение продовольственного сырья и пищевых продуктов на патогенные энтеробактерии (в т.ч.сальмонеллы), классический бактериологический 2 услуги (г.Костанай) </t>
  </si>
  <si>
    <t>Определение колорийности в готовых 1 блюдах в количестве 4 исследования (г.Костанай)</t>
  </si>
  <si>
    <t>Определение колорийности в готовых 2 блюдах в количестве 4 исследований (г.Костанай)</t>
  </si>
  <si>
    <t>Определение колорийности в готовых 3 блюдах в количестве 4 исследований (г.Костанай)</t>
  </si>
  <si>
    <t>Услуги по техническому обслуживанию энергетческих котлов/котельного оборудования и аналогичного энергетического оборудования</t>
  </si>
  <si>
    <t>Каждый год, перед отопительным сезоном</t>
  </si>
  <si>
    <t>Энергетическая экспертиза теплопотребляющей системы здания трехэлеваторных узлов</t>
  </si>
  <si>
    <t>Работы по установке (монтажу) оборудования/приборов учета электроэнергии</t>
  </si>
  <si>
    <t>Для получения разрешения на подключения тепла в новый отопительный сезон</t>
  </si>
  <si>
    <t>Проверка сопротивления изоляции силового оборудования и проверки заземления</t>
  </si>
  <si>
    <t>Услуги по огнезащитному предохранению</t>
  </si>
  <si>
    <t>Зарядка огнетушителя</t>
  </si>
  <si>
    <t>ОП-5 порошковых в колличестве 18 штук</t>
  </si>
  <si>
    <t>август</t>
  </si>
  <si>
    <t>ОУ-5 порошковых в колличестве 4 штук</t>
  </si>
  <si>
    <t xml:space="preserve">Услуги по техническому обслуживанию видеонаблюдения и аналогичного оборудования </t>
  </si>
  <si>
    <t>Обслуживание камер видеонаблюдения</t>
  </si>
  <si>
    <t>Обслуживание камер, ремонт</t>
  </si>
  <si>
    <t>ПРОДУКТЫ ПИТАНИЯ</t>
  </si>
  <si>
    <t>Хлеб</t>
  </si>
  <si>
    <t>из пшеничной муки первого сорта, свежий</t>
  </si>
  <si>
    <t xml:space="preserve">(г.Костанай) </t>
  </si>
  <si>
    <t>Штука</t>
  </si>
  <si>
    <t>согласно заявки Заказчика</t>
  </si>
  <si>
    <t>Молоко</t>
  </si>
  <si>
    <t>пастеризованное, жирность 1-3%, объем 1 л, СТ РК 1760-2008</t>
  </si>
  <si>
    <t xml:space="preserve">жирность 2,5%  (г.Костанай)
</t>
  </si>
  <si>
    <t>Литр (куб. дм.)</t>
  </si>
  <si>
    <t>Курица</t>
  </si>
  <si>
    <t>свежая, тушка, I категория, ГОСТ 21784-76</t>
  </si>
  <si>
    <t>Килограмм</t>
  </si>
  <si>
    <t>Крупа</t>
  </si>
  <si>
    <t>гречневая, высшего сорта, ГОСТ 5550-74</t>
  </si>
  <si>
    <t>Рис очищенный</t>
  </si>
  <si>
    <t>шлифованный, высший  сорт, круглозерный, СТ РК ИСО 7301-2012</t>
  </si>
  <si>
    <t>Яйцо</t>
  </si>
  <si>
    <t>куриное, столовое, категория 1, свежее, ГОСТ 31654-2012</t>
  </si>
  <si>
    <t>Сахар</t>
  </si>
  <si>
    <t>сыпучий, пакетированный, ГОСТ 31361-2008</t>
  </si>
  <si>
    <t>Капуста</t>
  </si>
  <si>
    <t>белокочанная, среднеспелая, ГОСТ 1724-85</t>
  </si>
  <si>
    <t>пшеничная, зерна мелкого дробления, мелкодробленная, ГОСТ 276-60</t>
  </si>
  <si>
    <t xml:space="preserve">Артек (г.Костанай) </t>
  </si>
  <si>
    <t>овсяная, высшего сорта, пропаренная, не дробленая, ГОСТ 3034-75</t>
  </si>
  <si>
    <t>кукурузная, Сорт №1, шлифованная, диаметр зерна 4-3 мм, ГОСТ 6002-69</t>
  </si>
  <si>
    <t>манная, марка Т (твердая пшеница), ГОСТ 7022-97</t>
  </si>
  <si>
    <t>перловая, Сорт №2, диаметр 3,0-2,5 мм, ГОСТ 5784-60</t>
  </si>
  <si>
    <t>пшено, высшего сорта, ГОСТ 572-60</t>
  </si>
  <si>
    <t>пшеничная, зерна крупного дробления, средняя, округлая, ГОСТ 276-60</t>
  </si>
  <si>
    <t xml:space="preserve">полтавская (г.Костанай) </t>
  </si>
  <si>
    <t>ячневая, Сорт №2, диаметр ядра 2-1,5 мм, ГОСТ 5784-60</t>
  </si>
  <si>
    <t>Дрожжи</t>
  </si>
  <si>
    <t>пекарные, сушеные, ГОСТ 28483-90</t>
  </si>
  <si>
    <t xml:space="preserve">сырые (г.Костанай) </t>
  </si>
  <si>
    <t>Картофель</t>
  </si>
  <si>
    <t>класс 1, поздний, ГОСТ 26545-85</t>
  </si>
  <si>
    <t xml:space="preserve">отборный (г.Костанай) </t>
  </si>
  <si>
    <t>Кефир</t>
  </si>
  <si>
    <t>без пищевых добавок, ГОСТ 31454-2012</t>
  </si>
  <si>
    <t xml:space="preserve">свежий, жирность 2,5% (г.Костанай) </t>
  </si>
  <si>
    <t>Кисель</t>
  </si>
  <si>
    <t>на плодовых или ягодных экстрактах, в брикетах, ГОСТ 18488-2000</t>
  </si>
  <si>
    <t xml:space="preserve"> (г.Костанай) </t>
  </si>
  <si>
    <t>Упаковка</t>
  </si>
  <si>
    <t>Консерва рыбная</t>
  </si>
  <si>
    <t>сардины в масле, ГОСТ 12028-2014</t>
  </si>
  <si>
    <t>Банка условная</t>
  </si>
  <si>
    <t>Лук</t>
  </si>
  <si>
    <t>репчатый, свежий, класс 1, ГОСТ 1723-86</t>
  </si>
  <si>
    <t xml:space="preserve"> отборный (г.Костанай) </t>
  </si>
  <si>
    <t>Майонез</t>
  </si>
  <si>
    <t>жирность от 55%, ГОСТ 30004.1-93</t>
  </si>
  <si>
    <t>Макароны</t>
  </si>
  <si>
    <t>сорт высший, из пшеничной муки, СТ РК ГОСТ Р 51865-2010</t>
  </si>
  <si>
    <t>Масло</t>
  </si>
  <si>
    <t>пищевое, подсолнечное, рафинированное, СТ РК 1428-2005</t>
  </si>
  <si>
    <t>сладкосливочное, несоленое</t>
  </si>
  <si>
    <t xml:space="preserve">жирность 2,5% (г.Костанай) </t>
  </si>
  <si>
    <t>Морковь</t>
  </si>
  <si>
    <t>класс 1, ГОСТ 26767-85</t>
  </si>
  <si>
    <t>Мука</t>
  </si>
  <si>
    <t>пшеничная, из твердых сортов пшеницы</t>
  </si>
  <si>
    <t xml:space="preserve">Фортификацированная мука(г.Костанай) </t>
  </si>
  <si>
    <t>Говядина</t>
  </si>
  <si>
    <t>свежая, четвертина, I категория, СТ РК 1759-2008</t>
  </si>
  <si>
    <t xml:space="preserve">отборная (г.Костанай) </t>
  </si>
  <si>
    <t>Паста томатная</t>
  </si>
  <si>
    <t>сорт высший, СТ РК 1400-2005</t>
  </si>
  <si>
    <t>Соль пищевая</t>
  </si>
  <si>
    <t xml:space="preserve"> повареная, 1 сорт</t>
  </si>
  <si>
    <t>Повидло</t>
  </si>
  <si>
    <t>из фруктового пюре, СТ РК 1401-2005</t>
  </si>
  <si>
    <t>Смесь соков фруктовых</t>
  </si>
  <si>
    <t>восстановленных, с добавками сахара, СТ РК 1472-2005</t>
  </si>
  <si>
    <t>Смесь</t>
  </si>
  <si>
    <t>фруктовая, сушеная</t>
  </si>
  <si>
    <t>Чай</t>
  </si>
  <si>
    <t>черный, ферментированный, сорт ""высший"", ГОСТ 32573-2013</t>
  </si>
  <si>
    <t>Чеснок</t>
  </si>
  <si>
    <t>сорт отборный, ГОСТ 27569-87</t>
  </si>
  <si>
    <t>Приправа</t>
  </si>
  <si>
    <t>пищевая, для улучшения вкуса</t>
  </si>
  <si>
    <t>Одна пачка</t>
  </si>
  <si>
    <t>Горох</t>
  </si>
  <si>
    <t>сухой, класс 1, на хранение</t>
  </si>
  <si>
    <t>Свекла</t>
  </si>
  <si>
    <t>сахарная, ГОСТ 17421-82</t>
  </si>
  <si>
    <t>Перец</t>
  </si>
  <si>
    <t>черный, молотый, ГОСТ 29050-91</t>
  </si>
  <si>
    <t>(г.Костанай)</t>
  </si>
  <si>
    <t>Помидор</t>
  </si>
  <si>
    <t>класс экстра, мелкоплодный, ГОСТ 1725-85</t>
  </si>
  <si>
    <t>Огурец</t>
  </si>
  <si>
    <t>среднеплодный, ГОСТ 1726-85</t>
  </si>
  <si>
    <t>консервированный, с применением уксуса или кислоты уксусной, ГОСТ 20144-74</t>
  </si>
  <si>
    <t>Укроп</t>
  </si>
  <si>
    <t>сушеный, ГОСТ 16732-71</t>
  </si>
  <si>
    <t>ТОПЛИВО</t>
  </si>
  <si>
    <t>Бензин</t>
  </si>
  <si>
    <t>для двигателей с искровым зажиганием, марка АИ-92, неэтилированный и этилированный</t>
  </si>
  <si>
    <t xml:space="preserve">заправка со стационарных заправок АЗС по топливным картам или по талонам (г.Костанай) </t>
  </si>
  <si>
    <t>Кислород</t>
  </si>
  <si>
    <t>технический, сорт 1, ГОСТ 5583-78</t>
  </si>
  <si>
    <t xml:space="preserve">1 балон-6 куб.метров (г.Костанай) </t>
  </si>
  <si>
    <t>Один баллон</t>
  </si>
  <si>
    <t>Газ</t>
  </si>
  <si>
    <t>природный, сжиженный</t>
  </si>
  <si>
    <t xml:space="preserve">объемом 27 литров в балонне (г.Костанай) </t>
  </si>
  <si>
    <t xml:space="preserve">объемом 50 литров в балонне (г.Костанай) </t>
  </si>
  <si>
    <t>КОМПЬЮТЕРНОЕ ОБОРУДОВАНИЕ</t>
  </si>
  <si>
    <t>компьютер</t>
  </si>
  <si>
    <t>персональный</t>
  </si>
  <si>
    <t xml:space="preserve">в сборе системный блок, монитор, клавиатура,мышь, источник бесперебойного питания (г.Костанай)
</t>
  </si>
  <si>
    <t xml:space="preserve"> Программное обеспечение</t>
  </si>
  <si>
    <t>оригинал программного обеспечения (кроме услуг по разработке программных обеспечении по заказу)</t>
  </si>
  <si>
    <t xml:space="preserve">Операционная система и Офис MS Office лицензионные согласно технической характеристики (г.Костанай)
</t>
  </si>
  <si>
    <t>Құмшекер, сусымалы, ақ, 25-50 кг қаптарда</t>
  </si>
  <si>
    <t>БЫТОВАЯ ХИМИЯ</t>
  </si>
  <si>
    <t>Средство моющее</t>
  </si>
  <si>
    <t>для мытья посуды, гель, СТ РК ГОСТ Р 51696-2003</t>
  </si>
  <si>
    <t xml:space="preserve">объемом 500 мл (г.Костанай)
</t>
  </si>
  <si>
    <t>Бутылка</t>
  </si>
  <si>
    <t>Порошок</t>
  </si>
  <si>
    <t>стиральный, для изделий из различных тканей, ГОСТ 25644-96</t>
  </si>
  <si>
    <t xml:space="preserve">для машинки автомат (г.Костанай)
</t>
  </si>
  <si>
    <t>для чистки труб, жидкость, СТ РК ГОСТ Р 51696-2003</t>
  </si>
  <si>
    <t xml:space="preserve">жидкое объемом не менее 1 литра (г.Костанай)
</t>
  </si>
  <si>
    <t>Средство для дезинфекции дезодорации и санации</t>
  </si>
  <si>
    <t>для помещений/сантехники/белья, отбеливающиее, жидкость</t>
  </si>
  <si>
    <t>для чистки ванн и раковин, гель, СТ РК ГОСТ Р 51696-2003</t>
  </si>
  <si>
    <t>Средство чистящее</t>
  </si>
  <si>
    <t>для чистки ванн и раковин, порошкообразное, абразивное</t>
  </si>
  <si>
    <t xml:space="preserve">объемом 400 грамм (г.Костанай)
</t>
  </si>
  <si>
    <t>Мыло</t>
  </si>
  <si>
    <t>хозяйственное, твердое, 1 группа 72%, ГОСТ 30266-95</t>
  </si>
  <si>
    <t>хозяйственное, твердое</t>
  </si>
  <si>
    <t xml:space="preserve">Мыло туалетное0,90гр бруски (г.Костанай)
</t>
  </si>
  <si>
    <t>Карбонат натрия</t>
  </si>
  <si>
    <t>технический, марка Б, сорт высший, ГОСТ 5100-85</t>
  </si>
  <si>
    <t xml:space="preserve">Кальцинированная сода (фасовка по 400гр в мягкой упаковке) (г.Костанай)
</t>
  </si>
  <si>
    <t xml:space="preserve"> АВТОМОБИЛЬНЫЕ ПРИНАДЛЕЖНОСТИ (масла, фильтры, запчасти)</t>
  </si>
  <si>
    <t>моторное, для бензиновых двигателей, обозначение по SAE 10W-40</t>
  </si>
  <si>
    <t xml:space="preserve">на а/м Мицубиши Грандис, коробка автомат, объем двигателя 2,4 куб.см. 5W40 (г.Костанай)на а/м Мицубиши Грандис, коробка автомат, объем двигателя 2,4 куб.см. 10W40 (г.Костанай)
</t>
  </si>
  <si>
    <t>Фильтр</t>
  </si>
  <si>
    <t>масляный, для двигателя внутреннего сгорания, механический, войлочный</t>
  </si>
  <si>
    <t xml:space="preserve">на а/м Мицубиши Грандис, коробка автомат, объем двигателя 2,4 куб.см.  (г.Костанай)
</t>
  </si>
  <si>
    <t>воздушный, для подвижного состава</t>
  </si>
  <si>
    <t>салонный, для легкового автомобиля</t>
  </si>
  <si>
    <t>Колодка</t>
  </si>
  <si>
    <t>тормозная, для легкового автомобиля, передняя</t>
  </si>
  <si>
    <t xml:space="preserve">на а/м Мицубиши Грандис, коробка автомат, объем двигателя 2,4 куб.см. двигатель № JMBLRNA4W6Z004495 (г.Костанай)
</t>
  </si>
  <si>
    <t>Комплект</t>
  </si>
  <si>
    <t>тормозная, для легкового автомобиля, задняя</t>
  </si>
  <si>
    <t>Шина</t>
  </si>
  <si>
    <t>для легковых автомобилей, зимняя, 215, 55, R17, пневматическая, радиальная, бескамерная, шипованная, ГОСТ 4754-97</t>
  </si>
  <si>
    <t>Ремень</t>
  </si>
  <si>
    <t>для легкового автомобиля, привода газораспределительного механизма</t>
  </si>
  <si>
    <t xml:space="preserve">Ремень ГРМ в сборе:ролик обводной ремня ГРМ, натяжитель ремня ГРМ  на  а/м Мицубиши Грандис, коробка автомат, объем двигателя 2,4 куб.см. №двигателя JMBLRNA4W6Z004495 (г.Костанай)
</t>
  </si>
  <si>
    <t>для легкового автомобиля, привода генератора и водяного насоса</t>
  </si>
  <si>
    <t xml:space="preserve">Ремень генератора в сборе:ролик обводной ремня генератора, натяжитель ремня генератора  на  а/м Мицубиши Грандис, коробка автомат, объем двигателя 2,4 куб.см. №двигателя JMBLRNA4W6Z004495 (г.Костанай)
</t>
  </si>
  <si>
    <t>для легкового автомобиля, безопасности</t>
  </si>
  <si>
    <t xml:space="preserve">Ремень балансировочного вала  в комплекте:ролик  натяжителя ремня балансировочного вала  на  а/м Мицубиши Грандис, коробка автомат, объем двигателя 2,4 куб.см. №двигателя JMBLRNA4W6Z004495 (г.Костанай)
</t>
  </si>
  <si>
    <t>Рычаг</t>
  </si>
  <si>
    <t>для передней подвески, для легковых автомобилей</t>
  </si>
  <si>
    <t xml:space="preserve">Рычаг передней подвески (левый,правый) в сборе с шаровыми и сайтенблоками на  а/м Мицубиши Грандис, коробка автомат, объем двигателя 2,4 куб.см. №двигателя JMBLRNA4W6Z004495 (г.Костанай)
</t>
  </si>
  <si>
    <t>Тяга</t>
  </si>
  <si>
    <t>рулевая, для легкового автомобиля, поперечная</t>
  </si>
  <si>
    <t xml:space="preserve">правая,левая на  а/м Мицубиши Грандис, коробка автомат, объем двигателя 2,4 куб.см. №двигателя JMBLRNA4W6Z004495 (г.Костанай)
</t>
  </si>
  <si>
    <t>Наконечник</t>
  </si>
  <si>
    <t>для легкового автомобиля, рулевой</t>
  </si>
  <si>
    <t xml:space="preserve">рулевой тяги (правый,левый) на  а/м Мицубиши Грандис, коробка автомат, объем двигателя 2,4 куб.см. №двигателя JMBLRNA4W6Z004495 (г.Костанай)
</t>
  </si>
  <si>
    <t>Лампа автомобильная</t>
  </si>
  <si>
    <t>тип цоколя Н1, галогеновая</t>
  </si>
  <si>
    <t xml:space="preserve">лампочка одноконтактная на фары ближнего света 12V-55W, Н1 на  а/м Мицубиши Грандис, коробка автомат, объем двигателя 2,4 куб.см. №двигателя JMBLRNA4W6Z004495 (г.Костанай)
</t>
  </si>
  <si>
    <t>безцокольная, галогеновая</t>
  </si>
  <si>
    <t xml:space="preserve">лампочка для подсветки номера на 12V на  а/м Мицубиши Грандис, коробка автомат, объем двигателя 2,4 куб.см. №двигателя JMBLRNA4W6Z004495 (г.Костанай)
</t>
  </si>
  <si>
    <t>Свеча зажигания</t>
  </si>
  <si>
    <t>для легкового автомобиля, резьба М10, средняя</t>
  </si>
  <si>
    <t xml:space="preserve">иридиевые на  а/м Мицубиши Грандис, коробка автомат, объем двигателя 2,4 куб.см. №двигателя JMBLRNA4W6Z004495 (г.Костанай)
</t>
  </si>
  <si>
    <t>Втулка</t>
  </si>
  <si>
    <t>для легкового автомобиля, для стабилизатора</t>
  </si>
  <si>
    <t xml:space="preserve">Втулка стабилизатора передние на  а/м Мицубиши Грандис, коробка автомат, объем двигателя 2,4 куб.см. №двигателя JMBLRNA4W6Z004495 (г.Костанай)
</t>
  </si>
  <si>
    <t>промывочное, для бензинового двигателя</t>
  </si>
  <si>
    <t xml:space="preserve">Масло в коробку автомат на  а/м Мицубиши Грандис, коробка автомат, объем двигателя 2,4 куб.см. №двигателя JMBLRNA4W6Z004495, ATF SPIII (г.Костанай)
</t>
  </si>
  <si>
    <t>Стойка</t>
  </si>
  <si>
    <t>амортизатора, передняя, для легкового автомобиля</t>
  </si>
  <si>
    <t xml:space="preserve">правая, левая на а/м Мицубиши Грандис 2007 года выпуска, №двигателя JMBLRNA4W6Z004495 (г.Костанай)
</t>
  </si>
  <si>
    <t>Пружина</t>
  </si>
  <si>
    <t>для легкового автомобиля, диафрагменная</t>
  </si>
  <si>
    <t xml:space="preserve">передняя на а/м Мицубиши Грандис 2007 года выпуска (г.Костанай) </t>
  </si>
  <si>
    <t>Подшипник</t>
  </si>
  <si>
    <t>полуоси, для легкового автомобиля</t>
  </si>
  <si>
    <t xml:space="preserve">верхняя опора стойки (опорный подшипник)  на а/м Мицубиши Грандис 2007 года выпуска (г.Костанай) </t>
  </si>
  <si>
    <t>Жидкость охлаждающая</t>
  </si>
  <si>
    <t>температура начала замерзания не ниже -40°С, ГОСТ 28084-89</t>
  </si>
  <si>
    <t xml:space="preserve">антифриз G40, цвет зеленный на  а/м Мицубиши Грандис, коробка автомат, объем двигателя 2,4 куб.см. №двигателя JMBLRNA4W6Z004495 (г.Костанай)
</t>
  </si>
  <si>
    <t>КАНЦЕЛЯРИЯ</t>
  </si>
  <si>
    <t>Бумага</t>
  </si>
  <si>
    <t>для офисного оборудования, формат А4, плотность 80 г/м2, ГОСТ 6656-76</t>
  </si>
  <si>
    <t xml:space="preserve">белая  офисная в пачке по 500 листов (г.Костанай)
</t>
  </si>
  <si>
    <t>газетная, марка А, ГОСТ 6445-74</t>
  </si>
  <si>
    <t xml:space="preserve">формат А4  (г.Костанай)
</t>
  </si>
  <si>
    <t>Лист</t>
  </si>
  <si>
    <t>Июнь</t>
  </si>
  <si>
    <t>Клей</t>
  </si>
  <si>
    <t>канцелярский, жидкий</t>
  </si>
  <si>
    <t>Ручка</t>
  </si>
  <si>
    <t>пластиковая, шариковая</t>
  </si>
  <si>
    <t xml:space="preserve">цвет пасты синий, толщина стержня 0,77 мм (г.Костанай)
</t>
  </si>
  <si>
    <t>Файл - вкладыш</t>
  </si>
  <si>
    <t>с перфорацией, для документов, размер 235*305 мм</t>
  </si>
  <si>
    <t>Скоросшиватель</t>
  </si>
  <si>
    <t>картонный, размер 320x230x40 мм, формат А4</t>
  </si>
  <si>
    <t>Штрих-корректор</t>
  </si>
  <si>
    <t>с кисточкой</t>
  </si>
  <si>
    <t>Степлер</t>
  </si>
  <si>
    <t>канцелярский, механический</t>
  </si>
  <si>
    <t>степлер №24/6 Пластиковый корпус, механизм из металла.Оснащен антистеплером. Вмещает 50 скоб № 24/6, 26/6. Сшивает до 20 листов. Глубина захвата - не менее 25 мм (г.Костанай)</t>
  </si>
  <si>
    <t>Тетрадь</t>
  </si>
  <si>
    <t>общая, 96 листов, ГОСТ 13309-90</t>
  </si>
  <si>
    <t xml:space="preserve">формат А4 в клетку (г.Костанай)
</t>
  </si>
  <si>
    <t>Скотч</t>
  </si>
  <si>
    <t>полипропиленовый, ширина 48 мм, канцелярский</t>
  </si>
  <si>
    <t xml:space="preserve">цвет желтый, ширина 48 мм*100 м (г.Костанай)
</t>
  </si>
  <si>
    <t>Папка</t>
  </si>
  <si>
    <t>регистратор, пластиковая, формат А4, 80 мм</t>
  </si>
  <si>
    <t xml:space="preserve">формат А4, с металлическим кантом, этикеткой для маркировки и съемным рычажно-прижимным механизмом, ширина 8 см, цвет черный  (г.Костанай)
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</si>
  <si>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</si>
  <si>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</si>
  <si>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 xml:space="preserve">  (г.Костанай)
</t>
  </si>
  <si>
    <t>Лента</t>
  </si>
  <si>
    <t>чековая, бумажная, термолента</t>
  </si>
  <si>
    <t xml:space="preserve">размер на 44 мм (г.Костанай)
</t>
  </si>
  <si>
    <t>Рулон</t>
  </si>
  <si>
    <t>Дырокол</t>
  </si>
  <si>
    <t>Дырокол цельнометаллический, форматная линейка, пластиковый поддон для кофетти, блокировка для компактного хранения, пробивает до 40л. (г.Костанай)</t>
  </si>
  <si>
    <t>Бланк</t>
  </si>
  <si>
    <t>конкретного вида документа</t>
  </si>
  <si>
    <t>Бланк листа о временной нетрудоспособности (г.Костанай)</t>
  </si>
  <si>
    <t xml:space="preserve">ПОСТЕЛЬНОЕ БЕЛЬЕ                                                                                                                                                                                                                                                      </t>
  </si>
  <si>
    <t>Полотенце</t>
  </si>
  <si>
    <t>общего назначения, бумажное</t>
  </si>
  <si>
    <t xml:space="preserve">цвет белый, размер 220*15 см в упаковке по 2 рулона (г.Костанай)
</t>
  </si>
  <si>
    <t>Матрац</t>
  </si>
  <si>
    <t>ортопедический, пружинные матрацы с памятью, полиуретановый</t>
  </si>
  <si>
    <t xml:space="preserve">размер длина 190 см ширина 80 см (г.Костанай) </t>
  </si>
  <si>
    <t>Апрель</t>
  </si>
  <si>
    <t>кухонное, из махровой ткани, размер 40*80 см, ГОСТ 11027-80</t>
  </si>
  <si>
    <t>столовое, из хлопка, вафельное, размер 60*80 см</t>
  </si>
  <si>
    <t>Подушка</t>
  </si>
  <si>
    <t>спальная, с верхом из хлопчатобумажных тканей, хлопково ватный наполнитель, размер 50*70 см</t>
  </si>
  <si>
    <t>Покрывало</t>
  </si>
  <si>
    <t>спальное, из хлопка, размер 150*200 см</t>
  </si>
  <si>
    <t>ХОЗЯЙСТВЕННЫЙ ИНВЕНТАРЬ</t>
  </si>
  <si>
    <t>Электроутюг</t>
  </si>
  <si>
    <t>с пароувлажнением, подошва из титана</t>
  </si>
  <si>
    <t>Аппарат телефонный</t>
  </si>
  <si>
    <t>радиотелефон, без автоответчика, без спикерфона, дальность более 1 км, количество трубок 2</t>
  </si>
  <si>
    <t>Прокладка</t>
  </si>
  <si>
    <t>резиновая, уплотнительная</t>
  </si>
  <si>
    <t>под крышку автоклава ВК-75-01 АГ 1.01.2016 года. наружный d=414 мм, внутренний d=390 мм, толщина 12 мм (г.Костанай)</t>
  </si>
  <si>
    <t>Батарейка</t>
  </si>
  <si>
    <t>тип АА</t>
  </si>
  <si>
    <t>пальчиковая LR-6 для работы на аппарата Холтер (г.Костанай)</t>
  </si>
  <si>
    <t>Шторка</t>
  </si>
  <si>
    <t>для душа, пластиковая, с центральным открываением, высота 185 см, ширина 140-130 мм</t>
  </si>
  <si>
    <t xml:space="preserve">для душа, пластиковая, с центральным открываением, высота 185 см, ширина 140-130 мм (г.Костанай)
</t>
  </si>
  <si>
    <t>Замок</t>
  </si>
  <si>
    <t>навесной</t>
  </si>
  <si>
    <t>Лампа накаливания</t>
  </si>
  <si>
    <t>тип А12-3-1, мощность 3 Вт</t>
  </si>
  <si>
    <t xml:space="preserve">Лампа галогенная 6 Вольт 10 Ватт (г.Костанай)
</t>
  </si>
  <si>
    <t>Кастрюля</t>
  </si>
  <si>
    <t>алюминиевая, вместимость 20 л</t>
  </si>
  <si>
    <t>вместимость 30 л</t>
  </si>
  <si>
    <t>вместимость 2 л</t>
  </si>
  <si>
    <t xml:space="preserve">алюминиевая (г.Костанай)
</t>
  </si>
  <si>
    <t>вместимость 1 л</t>
  </si>
  <si>
    <t>Доска</t>
  </si>
  <si>
    <t>деревянная, разделочная</t>
  </si>
  <si>
    <t>Доска разделочная, деревянная, размер 30*50см (г.Костанай)</t>
  </si>
  <si>
    <t>Нож</t>
  </si>
  <si>
    <t>столовый</t>
  </si>
  <si>
    <t>Нож для овощей 25 см нерж. ручка деревянная (г.Костанай)</t>
  </si>
  <si>
    <t>Нож для чистки овощей 15 см нерж. ручка деревянная (г.Костанай)</t>
  </si>
  <si>
    <t>Ковш</t>
  </si>
  <si>
    <t>стальной, эмалированный  , вместимость 1 л, ГОСТ 24788-2001</t>
  </si>
  <si>
    <t>Стакан</t>
  </si>
  <si>
    <t>пластиковый, одноразовый, объем 150 мл</t>
  </si>
  <si>
    <t>Вешалка-плечики</t>
  </si>
  <si>
    <t>пластмассовая</t>
  </si>
  <si>
    <t>Чайник</t>
  </si>
  <si>
    <t>вместимость 3 л</t>
  </si>
  <si>
    <t xml:space="preserve"> электрический на 3литра (г.Костанай)</t>
  </si>
  <si>
    <t>Наволочка</t>
  </si>
  <si>
    <t>из хлопка, размер 70*70 см, плотность плетения очень высокая (130—280 нитей/см), ГОСТ 31307-2005</t>
  </si>
  <si>
    <t>Ведро</t>
  </si>
  <si>
    <t>пластиковое, круглое, объем 10 л</t>
  </si>
  <si>
    <t>Унитаз</t>
  </si>
  <si>
    <t>фарфоровый, тарельчатый, с косым выпуском, с цельноотлитой полочкой с бачком, ГОСТ 30493-96</t>
  </si>
  <si>
    <t>Унитаз в наборе с бочком белый с арматурой (г.Костанай)</t>
  </si>
  <si>
    <t>Раковина</t>
  </si>
  <si>
    <t>фаянсовая, средняя, с пьедесталом и креплениями, размер раковины 600*500*160 мм, размер чаши 560*330 мм</t>
  </si>
  <si>
    <t>Раковина с пьедесталом 70 см керамическая (г.Костанай)</t>
  </si>
  <si>
    <t>Удлинитель</t>
  </si>
  <si>
    <t>электрический, бытовой, длина 5 метров</t>
  </si>
  <si>
    <t>Перчатки</t>
  </si>
  <si>
    <t>для защиты рук технические, резиновые</t>
  </si>
  <si>
    <t>Пара</t>
  </si>
  <si>
    <t>Веревка</t>
  </si>
  <si>
    <t>из капронового волокона, крученая, ГОСТ 1868-88</t>
  </si>
  <si>
    <t>бельевая  (г.Костанай)</t>
  </si>
  <si>
    <t>Метр</t>
  </si>
  <si>
    <t>Тележка</t>
  </si>
  <si>
    <t>медицинская, для перевозки грязного белья</t>
  </si>
  <si>
    <t>Кабель</t>
  </si>
  <si>
    <t>марка NYM, 2*2,5 мм2</t>
  </si>
  <si>
    <t>высокого напряжения АВВГ 4:35 (г.Костанай)</t>
  </si>
  <si>
    <t>Лопата</t>
  </si>
  <si>
    <t>совковая</t>
  </si>
  <si>
    <t>Лопата совковая (с черенком, длина лезвия не менее 0,28 м., ширина лезвия не менее 0,23 м., материал рабочей части - сталь). (г.Костанай)</t>
  </si>
  <si>
    <t>копальная, остроконечная</t>
  </si>
  <si>
    <t>Рукоятка</t>
  </si>
  <si>
    <t>деревянная, для метел и щеток</t>
  </si>
  <si>
    <t>Метла</t>
  </si>
  <si>
    <t>из материалов растительного происхождения</t>
  </si>
  <si>
    <t>Грабли</t>
  </si>
  <si>
    <t>садово-огородные, металлические, 12-зубовые с круглым сечением зуба, деревянный черенок</t>
  </si>
  <si>
    <t>Цемент</t>
  </si>
  <si>
    <t>для строительных растворов, марка М-400, ГОСТ 25328-82</t>
  </si>
  <si>
    <t>для защиты рук технические, с точечным покрытием ПВХ, хлопчатобумажные</t>
  </si>
  <si>
    <t>Арматура для бачка унитаза</t>
  </si>
  <si>
    <t>универсальная</t>
  </si>
  <si>
    <t>Шланг</t>
  </si>
  <si>
    <t>гибкий, для смесителя</t>
  </si>
  <si>
    <t>Гибкая подводка для смесителя L=60 см (г.Костанай)</t>
  </si>
  <si>
    <t>гибкий, для сливного бачка унитаза</t>
  </si>
  <si>
    <t>Гибкая подводка для унитаза L=60 см (г.Костанай)</t>
  </si>
  <si>
    <t>Диск</t>
  </si>
  <si>
    <t>алмазный, сегментированный</t>
  </si>
  <si>
    <t>отрезной Ф=125 мм б=2 мм (г.Костанай)</t>
  </si>
  <si>
    <t>врезной</t>
  </si>
  <si>
    <t>Изолента</t>
  </si>
  <si>
    <t>хлопчатобумажная, односторонняя, ГОСТ 2162-97</t>
  </si>
  <si>
    <t>Лампа люминесцентная</t>
  </si>
  <si>
    <t>тип цоколя h23, мощность 40 Ватт</t>
  </si>
  <si>
    <t>Лампа дневного света ЛД40 (г.Костанай)</t>
  </si>
  <si>
    <t>Лампа дневного света ЛД20 (г.Костанай)</t>
  </si>
  <si>
    <t>Светильник</t>
  </si>
  <si>
    <t>общего освещения, потолочный</t>
  </si>
  <si>
    <t xml:space="preserve">люминесцентный дневного света 2*36 Вт (г.Костанай) </t>
  </si>
  <si>
    <t xml:space="preserve">люминесцентный дневного света 2*18 Вт (г.Костанай) </t>
  </si>
  <si>
    <t>Смеситель</t>
  </si>
  <si>
    <t>локтевой, медицинский, однорукояточный</t>
  </si>
  <si>
    <t>для душа, двухрукояточный, настенный, размер 310*150 мм, ГОСТ 25809-96 </t>
  </si>
  <si>
    <t xml:space="preserve">в сборе шаровый (г.Костанай) </t>
  </si>
  <si>
    <t>Дроссель</t>
  </si>
  <si>
    <t>для люминисцентных ламп</t>
  </si>
  <si>
    <t xml:space="preserve">индукционный 1 И40-А (г.Костанай) </t>
  </si>
  <si>
    <t>Стартер</t>
  </si>
  <si>
    <t>люминесцентной лампы , мощность 18 Вт</t>
  </si>
  <si>
    <t xml:space="preserve">LS 111 M 20Вт (г.Костанай) </t>
  </si>
  <si>
    <t xml:space="preserve">LS 111 M 40Вт (г.Костанай) </t>
  </si>
  <si>
    <t>Вставка</t>
  </si>
  <si>
    <t>плавкая, материал жил алюминий</t>
  </si>
  <si>
    <t xml:space="preserve">100 А (г.Костанай) </t>
  </si>
  <si>
    <t xml:space="preserve">60 см (г.Костанай) </t>
  </si>
  <si>
    <t>попутного давления</t>
  </si>
  <si>
    <t xml:space="preserve">Запорная арматура смывного бочка (г.Костанай) </t>
  </si>
  <si>
    <t>Кисть малярная</t>
  </si>
  <si>
    <t>макловица</t>
  </si>
  <si>
    <t xml:space="preserve">мочальная для побелки (г.Костанай) </t>
  </si>
  <si>
    <t>ПВА, марка ДФ 47/50В, ГОСТ 18992-97</t>
  </si>
  <si>
    <t xml:space="preserve">Клей ПВА строительный (г.Костанай) </t>
  </si>
  <si>
    <t>кафельный</t>
  </si>
  <si>
    <t xml:space="preserve">Клей кафельный водостойкий (г.Костанай) </t>
  </si>
  <si>
    <t>Кран</t>
  </si>
  <si>
    <t>бронзовый</t>
  </si>
  <si>
    <t>кран полуоборотный стальной или бронзовый диаметр 15 мм (г.Костанай)</t>
  </si>
  <si>
    <t>кран полуоборотный стальной или бронзовый диаметр 20 мм (г.Костанай)</t>
  </si>
  <si>
    <t>Краска</t>
  </si>
  <si>
    <t>на основе полиакрилатов акриловых</t>
  </si>
  <si>
    <t>цвет белый (г.Костанай)</t>
  </si>
  <si>
    <t>цвет сурик(г.Костанай)</t>
  </si>
  <si>
    <t>цвет черная (г.Костанай)</t>
  </si>
  <si>
    <t>Муфта</t>
  </si>
  <si>
    <t>поливинилхлоридная</t>
  </si>
  <si>
    <t xml:space="preserve">соединительная Ц16П15 (г.Костанай) </t>
  </si>
  <si>
    <t xml:space="preserve">соединительная Ц20П20 (г.Костанай) </t>
  </si>
  <si>
    <t>фарфоровая, № 2, диаметр 175 мм, ГОСТ 9147-80</t>
  </si>
  <si>
    <t xml:space="preserve">плавкая 32 А (г.Костанай) </t>
  </si>
  <si>
    <t xml:space="preserve"> Апрель</t>
  </si>
  <si>
    <t>Провод</t>
  </si>
  <si>
    <t>марка ПУГНП, 3*1,5 мм2</t>
  </si>
  <si>
    <t xml:space="preserve">ПУГНП 3*2,5 (Қостанай қ) </t>
  </si>
  <si>
    <t xml:space="preserve">ПУГНП 3*1,0(Қостанай қ) </t>
  </si>
  <si>
    <t>Радиатор секционный</t>
  </si>
  <si>
    <t>расстояние между центрами ниппельных отверстий 500 мм, полная высота не более 600, глубина не более 100, номенклатурный шаг не более 0,175 кВт</t>
  </si>
  <si>
    <t>Радиатор 7 секционный чугунный, Р90 (г.Костанай)</t>
  </si>
  <si>
    <t>Розетка</t>
  </si>
  <si>
    <t>одноместная, двухполюсная, боковые заземляющие контакты, тип открытый, номинальный ток 16А, напряжение 250В, ГОСТ 7396.1-89</t>
  </si>
  <si>
    <t>розетка наружная Р 16-236  с заземлением (г.Костанай)</t>
  </si>
  <si>
    <t>Уайт спирит</t>
  </si>
  <si>
    <t>нефрас-С4-155/200, плотность при 20°С не более 790 кг/м3, массовая доля общей серы не более 0,025%, ГОСТ 3134-78</t>
  </si>
  <si>
    <t>штукатурная, строительная, сухая, тяжелая, гипсовая, СТ РК 1168-2006</t>
  </si>
  <si>
    <t>штукатурная, строительная, сухая, легкая, гипсовая, СТ РК 1168-2006</t>
  </si>
  <si>
    <t>Шпатлевка финишная, условное обозначение сухая смесь шпатлевочная, полимерная (г.Костанай)</t>
  </si>
  <si>
    <t>по дереву (г.Костанай)</t>
  </si>
  <si>
    <t>Электрод сварочный</t>
  </si>
  <si>
    <t>марка ESAB ОК 63.30, диаметр 1,2 мм</t>
  </si>
  <si>
    <t>поливочный, резиновый, усиленный, диаметр 20 мм</t>
  </si>
  <si>
    <t>Патрон</t>
  </si>
  <si>
    <t>для электрических ламп, керамический, цоколь Е27</t>
  </si>
  <si>
    <t>Лампа светодиодная</t>
  </si>
  <si>
    <t>тип цоколя E27, мощность 5 Вт</t>
  </si>
  <si>
    <t>Лампа круглая 4 W (белый свет) (г. Костанай)</t>
  </si>
  <si>
    <t>Шкурка шлифовальная</t>
  </si>
  <si>
    <t>бумажная, водостойкая</t>
  </si>
  <si>
    <t xml:space="preserve"> (г. Костанай)</t>
  </si>
  <si>
    <t>Метр погонный</t>
  </si>
  <si>
    <t xml:space="preserve">     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</si>
</sst>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Font="1" applyAlignment="1">
      <alignment horizontal="center"/>
    </xf>
    <xf numFmtId="164" fontId="4" fillId="2" borderId="0" xfId="0" applyFont="1" applyFill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164" fontId="4" fillId="2" borderId="4" xfId="20" applyFont="1" applyFill="1" applyBorder="1" applyAlignment="1" applyProtection="1">
      <alignment horizontal="center" vertical="center" wrapText="1"/>
      <protection locked="0"/>
    </xf>
    <xf numFmtId="164" fontId="4" fillId="2" borderId="4" xfId="20" applyNumberFormat="1" applyFont="1" applyFill="1" applyBorder="1" applyAlignment="1" applyProtection="1">
      <alignment horizontal="center" vertical="center" wrapText="1"/>
      <protection hidden="1"/>
    </xf>
    <xf numFmtId="164" fontId="4" fillId="2" borderId="4" xfId="20" applyFont="1" applyFill="1" applyBorder="1" applyAlignment="1" applyProtection="1">
      <alignment horizontal="center" vertical="center" wrapText="1"/>
      <protection hidden="1"/>
    </xf>
    <xf numFmtId="164" fontId="4" fillId="2" borderId="4" xfId="20" applyFont="1" applyFill="1" applyBorder="1" applyAlignment="1" applyProtection="1">
      <alignment horizontal="left" vertical="center" wrapText="1"/>
      <protection locked="0"/>
    </xf>
    <xf numFmtId="165" fontId="4" fillId="2" borderId="4" xfId="20" applyNumberFormat="1" applyFont="1" applyFill="1" applyBorder="1" applyAlignment="1" applyProtection="1">
      <alignment horizontal="center" vertical="center" wrapText="1"/>
      <protection locked="0"/>
    </xf>
    <xf numFmtId="165" fontId="4" fillId="2" borderId="4" xfId="20" applyNumberFormat="1" applyFont="1" applyFill="1" applyBorder="1" applyAlignment="1" applyProtection="1">
      <alignment horizontal="center" vertical="center" wrapText="1"/>
      <protection hidden="1"/>
    </xf>
    <xf numFmtId="166" fontId="4" fillId="2" borderId="4" xfId="20" applyNumberFormat="1" applyFont="1" applyFill="1" applyBorder="1" applyAlignment="1" applyProtection="1">
      <alignment horizontal="center" vertical="center" wrapText="1"/>
      <protection locked="0"/>
    </xf>
    <xf numFmtId="164" fontId="4" fillId="2" borderId="5" xfId="20" applyFont="1" applyFill="1" applyBorder="1" applyAlignment="1" applyProtection="1">
      <alignment horizontal="center" vertical="center" wrapText="1"/>
      <protection locked="0"/>
    </xf>
    <xf numFmtId="164" fontId="3" fillId="2" borderId="5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4" fontId="2" fillId="3" borderId="0" xfId="0" applyFont="1" applyFill="1" applyAlignment="1">
      <alignment horizontal="center"/>
    </xf>
    <xf numFmtId="164" fontId="2" fillId="3" borderId="0" xfId="0" applyFont="1" applyFill="1" applyAlignment="1">
      <alignment horizontal="left" wrapText="1"/>
    </xf>
    <xf numFmtId="164" fontId="3" fillId="2" borderId="6" xfId="0" applyFont="1" applyFill="1" applyBorder="1" applyAlignment="1">
      <alignment horizontal="center" wrapText="1"/>
    </xf>
    <xf numFmtId="164" fontId="2" fillId="0" borderId="0" xfId="0" applyFont="1" applyAlignment="1">
      <alignment horizontal="left"/>
    </xf>
    <xf numFmtId="164" fontId="3" fillId="2" borderId="6" xfId="0" applyFont="1" applyFill="1" applyBorder="1" applyAlignment="1">
      <alignment horizontal="left" wrapText="1"/>
    </xf>
    <xf numFmtId="164" fontId="6" fillId="0" borderId="5" xfId="0" applyFont="1" applyBorder="1" applyAlignment="1">
      <alignment vertical="center" wrapText="1"/>
    </xf>
    <xf numFmtId="164" fontId="7" fillId="0" borderId="0" xfId="0" applyFont="1" applyAlignment="1">
      <alignment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4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4" fontId="3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6"/>
  <sheetViews>
    <sheetView tabSelected="1" view="pageBreakPreview" zoomScale="90" zoomScaleNormal="65" zoomScaleSheetLayoutView="90" workbookViewId="0" topLeftCell="E328">
      <selection activeCell="F11" sqref="F11"/>
    </sheetView>
  </sheetViews>
  <sheetFormatPr defaultColWidth="11.421875" defaultRowHeight="12.75"/>
  <cols>
    <col min="1" max="1" width="0" style="1" hidden="1" customWidth="1"/>
    <col min="2" max="2" width="5.57421875" style="2" customWidth="1"/>
    <col min="3" max="3" width="13.00390625" style="2" customWidth="1"/>
    <col min="4" max="4" width="24.28125" style="3" customWidth="1"/>
    <col min="5" max="5" width="36.140625" style="3" customWidth="1"/>
    <col min="6" max="6" width="32.7109375" style="3" customWidth="1"/>
    <col min="7" max="7" width="24.8515625" style="2" customWidth="1"/>
    <col min="8" max="8" width="15.28125" style="2" customWidth="1"/>
    <col min="9" max="9" width="14.00390625" style="4" customWidth="1"/>
    <col min="10" max="10" width="14.421875" style="4" customWidth="1"/>
    <col min="11" max="11" width="15.28125" style="4" customWidth="1"/>
    <col min="12" max="12" width="19.140625" style="2" customWidth="1"/>
    <col min="13" max="13" width="18.8515625" style="2" customWidth="1"/>
    <col min="14" max="14" width="20.28125" style="2" customWidth="1"/>
    <col min="15" max="15" width="36.57421875" style="1" customWidth="1"/>
    <col min="16" max="16" width="26.421875" style="1" customWidth="1"/>
    <col min="17" max="16384" width="11.421875" style="1" customWidth="1"/>
  </cols>
  <sheetData>
    <row r="1" spans="2:15" ht="12.75">
      <c r="B1" s="5"/>
      <c r="C1" s="5"/>
      <c r="D1" s="6"/>
      <c r="E1" s="6"/>
      <c r="F1" s="6"/>
      <c r="G1" s="5"/>
      <c r="H1" s="5"/>
      <c r="I1" s="5"/>
      <c r="J1" s="5"/>
      <c r="K1" s="7" t="s">
        <v>0</v>
      </c>
      <c r="L1" s="8"/>
      <c r="O1" s="2"/>
    </row>
    <row r="2" spans="2:15" ht="12.75">
      <c r="B2" s="5"/>
      <c r="C2" s="5"/>
      <c r="D2" s="6"/>
      <c r="E2" s="6"/>
      <c r="F2" s="6"/>
      <c r="G2" s="5"/>
      <c r="H2" s="5"/>
      <c r="I2" s="5"/>
      <c r="J2" s="5"/>
      <c r="K2" s="7" t="s">
        <v>1</v>
      </c>
      <c r="L2" s="9"/>
      <c r="O2" s="2"/>
    </row>
    <row r="3" spans="2:15" ht="12.75">
      <c r="B3" s="5"/>
      <c r="C3" s="5"/>
      <c r="D3" s="6"/>
      <c r="E3" s="6"/>
      <c r="F3" s="6"/>
      <c r="G3" s="5"/>
      <c r="H3" s="5"/>
      <c r="I3" s="5"/>
      <c r="J3" s="5"/>
      <c r="K3" s="7" t="s">
        <v>2</v>
      </c>
      <c r="L3" s="9"/>
      <c r="O3" s="2"/>
    </row>
    <row r="4" spans="2:15" ht="12.75">
      <c r="B4" s="5"/>
      <c r="C4" s="5"/>
      <c r="D4" s="6"/>
      <c r="E4" s="6"/>
      <c r="F4" s="6"/>
      <c r="G4" s="5"/>
      <c r="H4" s="5"/>
      <c r="I4" s="5"/>
      <c r="J4" s="5"/>
      <c r="K4" s="7" t="s">
        <v>3</v>
      </c>
      <c r="L4" s="9"/>
      <c r="O4" s="2"/>
    </row>
    <row r="5" spans="2:15" ht="12.75">
      <c r="B5" s="5"/>
      <c r="C5" s="5"/>
      <c r="D5" s="6"/>
      <c r="E5" s="6"/>
      <c r="F5" s="6"/>
      <c r="G5" s="5"/>
      <c r="H5" s="5"/>
      <c r="I5" s="5"/>
      <c r="J5" s="5"/>
      <c r="L5" s="8"/>
      <c r="N5" s="7"/>
      <c r="O5" s="2"/>
    </row>
    <row r="6" spans="2:14" ht="12.75"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ht="12.75">
      <c r="B7" s="11" t="s">
        <v>5</v>
      </c>
      <c r="C7" s="12" t="s">
        <v>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2:14" ht="12.75" customHeight="1">
      <c r="B8" s="13" t="s">
        <v>6</v>
      </c>
      <c r="C8" s="13" t="s">
        <v>7</v>
      </c>
      <c r="D8" s="14" t="s">
        <v>8</v>
      </c>
      <c r="E8" s="15" t="s">
        <v>9</v>
      </c>
      <c r="F8" s="16" t="s">
        <v>10</v>
      </c>
      <c r="G8" s="13" t="s">
        <v>11</v>
      </c>
      <c r="H8" s="15" t="s">
        <v>12</v>
      </c>
      <c r="I8" s="17" t="s">
        <v>13</v>
      </c>
      <c r="J8" s="17" t="s">
        <v>14</v>
      </c>
      <c r="K8" s="18" t="s">
        <v>15</v>
      </c>
      <c r="L8" s="19" t="s">
        <v>16</v>
      </c>
      <c r="M8" s="13" t="s">
        <v>17</v>
      </c>
      <c r="N8" s="19" t="s">
        <v>18</v>
      </c>
    </row>
    <row r="9" spans="2:14" ht="12.75" customHeight="1">
      <c r="B9" s="13"/>
      <c r="C9" s="13"/>
      <c r="D9" s="14"/>
      <c r="E9" s="15"/>
      <c r="F9" s="16"/>
      <c r="G9" s="13"/>
      <c r="H9" s="15"/>
      <c r="I9" s="17"/>
      <c r="J9" s="17"/>
      <c r="K9" s="18"/>
      <c r="L9" s="19"/>
      <c r="M9" s="13"/>
      <c r="N9" s="19"/>
    </row>
    <row r="10" spans="2:14" ht="172.5" customHeight="1">
      <c r="B10" s="13"/>
      <c r="C10" s="13"/>
      <c r="D10" s="14"/>
      <c r="E10" s="15"/>
      <c r="F10" s="16"/>
      <c r="G10" s="13"/>
      <c r="H10" s="15"/>
      <c r="I10" s="17"/>
      <c r="J10" s="17"/>
      <c r="K10" s="18"/>
      <c r="L10" s="19"/>
      <c r="M10" s="13"/>
      <c r="N10" s="19"/>
    </row>
    <row r="11" spans="2:14" ht="12.75"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</row>
    <row r="12" spans="2:14" ht="18" customHeight="1">
      <c r="B12" s="20" t="s">
        <v>19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2:14" ht="12.75">
      <c r="B13" s="21">
        <v>1</v>
      </c>
      <c r="C13" s="22" t="s">
        <v>20</v>
      </c>
      <c r="D13" s="22" t="s">
        <v>21</v>
      </c>
      <c r="E13" s="22" t="s">
        <v>22</v>
      </c>
      <c r="F13" s="22" t="s">
        <v>23</v>
      </c>
      <c r="G13" s="22" t="s">
        <v>24</v>
      </c>
      <c r="H13" s="22" t="s">
        <v>25</v>
      </c>
      <c r="I13" s="23">
        <v>368</v>
      </c>
      <c r="J13" s="23">
        <v>284.71</v>
      </c>
      <c r="K13" s="23">
        <f>I13*J13*12*1.12</f>
        <v>1408152.8832</v>
      </c>
      <c r="L13" s="22" t="s">
        <v>26</v>
      </c>
      <c r="M13" s="22" t="s">
        <v>27</v>
      </c>
      <c r="N13" s="22" t="s">
        <v>28</v>
      </c>
    </row>
    <row r="14" spans="2:14" ht="12.75">
      <c r="B14" s="21">
        <v>2</v>
      </c>
      <c r="C14" s="22" t="s">
        <v>20</v>
      </c>
      <c r="D14" s="22" t="s">
        <v>29</v>
      </c>
      <c r="E14" s="22" t="s">
        <v>29</v>
      </c>
      <c r="F14" s="22" t="s">
        <v>30</v>
      </c>
      <c r="G14" s="22" t="s">
        <v>24</v>
      </c>
      <c r="H14" s="22" t="s">
        <v>25</v>
      </c>
      <c r="I14" s="23">
        <v>278</v>
      </c>
      <c r="J14" s="23">
        <v>366.03</v>
      </c>
      <c r="K14" s="23">
        <f>I14*J14*12*1.12</f>
        <v>1367605.2096000002</v>
      </c>
      <c r="L14" s="22" t="s">
        <v>26</v>
      </c>
      <c r="M14" s="22" t="s">
        <v>27</v>
      </c>
      <c r="N14" s="22" t="s">
        <v>31</v>
      </c>
    </row>
    <row r="15" spans="2:14" ht="12.75">
      <c r="B15" s="21">
        <v>3</v>
      </c>
      <c r="C15" s="22" t="s">
        <v>20</v>
      </c>
      <c r="D15" s="22" t="s">
        <v>32</v>
      </c>
      <c r="E15" s="22" t="s">
        <v>33</v>
      </c>
      <c r="F15" s="22" t="s">
        <v>34</v>
      </c>
      <c r="G15" s="22" t="s">
        <v>24</v>
      </c>
      <c r="H15" s="22" t="s">
        <v>25</v>
      </c>
      <c r="I15" s="23">
        <v>90</v>
      </c>
      <c r="J15" s="23">
        <v>875.66</v>
      </c>
      <c r="K15" s="23">
        <f>I15*J15*12*1.12</f>
        <v>1059198.3360000001</v>
      </c>
      <c r="L15" s="22" t="s">
        <v>26</v>
      </c>
      <c r="M15" s="22" t="s">
        <v>27</v>
      </c>
      <c r="N15" s="22" t="s">
        <v>31</v>
      </c>
    </row>
    <row r="16" spans="2:14" ht="12.75">
      <c r="B16" s="21">
        <v>4</v>
      </c>
      <c r="C16" s="22" t="s">
        <v>20</v>
      </c>
      <c r="D16" s="22" t="s">
        <v>35</v>
      </c>
      <c r="E16" s="22" t="s">
        <v>36</v>
      </c>
      <c r="F16" s="22" t="s">
        <v>37</v>
      </c>
      <c r="G16" s="22" t="s">
        <v>24</v>
      </c>
      <c r="H16" s="22" t="s">
        <v>38</v>
      </c>
      <c r="I16" s="23">
        <v>250</v>
      </c>
      <c r="J16" s="23">
        <v>12189.61</v>
      </c>
      <c r="K16" s="23">
        <f>I16*J16*7*1.12</f>
        <v>23891635.6</v>
      </c>
      <c r="L16" s="22" t="s">
        <v>26</v>
      </c>
      <c r="M16" s="22" t="s">
        <v>27</v>
      </c>
      <c r="N16" s="22" t="s">
        <v>31</v>
      </c>
    </row>
    <row r="17" spans="2:14" ht="76.5" customHeight="1">
      <c r="B17" s="21">
        <v>5</v>
      </c>
      <c r="C17" s="22" t="s">
        <v>39</v>
      </c>
      <c r="D17" s="22" t="s">
        <v>40</v>
      </c>
      <c r="E17" s="22" t="s">
        <v>41</v>
      </c>
      <c r="F17" s="22" t="s">
        <v>42</v>
      </c>
      <c r="G17" s="22" t="s">
        <v>24</v>
      </c>
      <c r="H17" s="22" t="s">
        <v>43</v>
      </c>
      <c r="I17" s="23">
        <v>93985</v>
      </c>
      <c r="J17" s="23">
        <v>21.14</v>
      </c>
      <c r="K17" s="23">
        <f>I17*J17</f>
        <v>1986842.9000000001</v>
      </c>
      <c r="L17" s="22" t="s">
        <v>26</v>
      </c>
      <c r="M17" s="22" t="s">
        <v>27</v>
      </c>
      <c r="N17" s="22" t="s">
        <v>31</v>
      </c>
    </row>
    <row r="18" spans="2:14" ht="12.75">
      <c r="B18" s="21">
        <v>6</v>
      </c>
      <c r="C18" s="22" t="s">
        <v>20</v>
      </c>
      <c r="D18" s="22" t="s">
        <v>44</v>
      </c>
      <c r="E18" s="22" t="s">
        <v>44</v>
      </c>
      <c r="F18" s="22" t="s">
        <v>45</v>
      </c>
      <c r="G18" s="22" t="s">
        <v>46</v>
      </c>
      <c r="H18" s="22" t="s">
        <v>25</v>
      </c>
      <c r="I18" s="23">
        <v>18.75</v>
      </c>
      <c r="J18" s="23">
        <v>1434.3</v>
      </c>
      <c r="K18" s="23">
        <f>I18*J18*12</f>
        <v>322717.5</v>
      </c>
      <c r="L18" s="22" t="s">
        <v>26</v>
      </c>
      <c r="M18" s="22" t="s">
        <v>27</v>
      </c>
      <c r="N18" s="22" t="s">
        <v>31</v>
      </c>
    </row>
    <row r="19" spans="2:14" ht="12.75">
      <c r="B19" s="21">
        <v>7</v>
      </c>
      <c r="C19" s="22" t="s">
        <v>20</v>
      </c>
      <c r="D19" s="22" t="s">
        <v>47</v>
      </c>
      <c r="E19" s="22" t="s">
        <v>47</v>
      </c>
      <c r="F19" s="22" t="s">
        <v>48</v>
      </c>
      <c r="G19" s="22" t="s">
        <v>24</v>
      </c>
      <c r="H19" s="22" t="s">
        <v>49</v>
      </c>
      <c r="I19" s="23">
        <v>1</v>
      </c>
      <c r="J19" s="23">
        <v>48214</v>
      </c>
      <c r="K19" s="23">
        <v>48214</v>
      </c>
      <c r="L19" s="22" t="s">
        <v>26</v>
      </c>
      <c r="M19" s="22" t="s">
        <v>27</v>
      </c>
      <c r="N19" s="22" t="s">
        <v>31</v>
      </c>
    </row>
    <row r="20" spans="2:14" ht="12.75">
      <c r="B20" s="21">
        <v>8</v>
      </c>
      <c r="C20" s="22" t="s">
        <v>20</v>
      </c>
      <c r="D20" s="22" t="s">
        <v>50</v>
      </c>
      <c r="E20" s="22" t="s">
        <v>51</v>
      </c>
      <c r="F20" s="22" t="s">
        <v>52</v>
      </c>
      <c r="G20" s="22" t="s">
        <v>24</v>
      </c>
      <c r="H20" s="22" t="s">
        <v>49</v>
      </c>
      <c r="I20" s="23">
        <v>1</v>
      </c>
      <c r="J20" s="23">
        <v>25000</v>
      </c>
      <c r="K20" s="23">
        <v>300000</v>
      </c>
      <c r="L20" s="22" t="s">
        <v>26</v>
      </c>
      <c r="M20" s="22" t="s">
        <v>27</v>
      </c>
      <c r="N20" s="22" t="s">
        <v>31</v>
      </c>
    </row>
    <row r="21" spans="2:15" s="24" customFormat="1" ht="12.75">
      <c r="B21" s="21">
        <v>9</v>
      </c>
      <c r="C21" s="22" t="s">
        <v>20</v>
      </c>
      <c r="D21" s="22" t="s">
        <v>53</v>
      </c>
      <c r="E21" s="22" t="s">
        <v>53</v>
      </c>
      <c r="F21" s="22" t="s">
        <v>54</v>
      </c>
      <c r="G21" s="22" t="s">
        <v>24</v>
      </c>
      <c r="H21" s="22" t="s">
        <v>49</v>
      </c>
      <c r="I21" s="23">
        <v>1</v>
      </c>
      <c r="J21" s="23">
        <v>141352</v>
      </c>
      <c r="K21" s="23">
        <v>141352</v>
      </c>
      <c r="L21" s="22" t="s">
        <v>26</v>
      </c>
      <c r="M21" s="22" t="s">
        <v>27</v>
      </c>
      <c r="N21" s="22" t="s">
        <v>31</v>
      </c>
      <c r="O21" s="25"/>
    </row>
    <row r="22" spans="2:15" ht="12.75">
      <c r="B22" s="21">
        <v>10</v>
      </c>
      <c r="C22" s="22" t="s">
        <v>20</v>
      </c>
      <c r="D22" s="22" t="s">
        <v>55</v>
      </c>
      <c r="E22" s="22" t="s">
        <v>55</v>
      </c>
      <c r="F22" s="22" t="s">
        <v>56</v>
      </c>
      <c r="G22" s="22" t="s">
        <v>46</v>
      </c>
      <c r="H22" s="22" t="s">
        <v>49</v>
      </c>
      <c r="I22" s="23">
        <v>1</v>
      </c>
      <c r="J22" s="23">
        <v>216000</v>
      </c>
      <c r="K22" s="23">
        <v>216000</v>
      </c>
      <c r="L22" s="22" t="s">
        <v>26</v>
      </c>
      <c r="M22" s="22" t="s">
        <v>27</v>
      </c>
      <c r="N22" s="22" t="s">
        <v>31</v>
      </c>
      <c r="O22" s="26"/>
    </row>
    <row r="23" spans="2:14" ht="12.75">
      <c r="B23" s="21">
        <v>11</v>
      </c>
      <c r="C23" s="22" t="s">
        <v>20</v>
      </c>
      <c r="D23" s="22" t="s">
        <v>57</v>
      </c>
      <c r="E23" s="22" t="s">
        <v>58</v>
      </c>
      <c r="F23" s="22" t="s">
        <v>59</v>
      </c>
      <c r="G23" s="22" t="s">
        <v>24</v>
      </c>
      <c r="H23" s="22" t="s">
        <v>49</v>
      </c>
      <c r="I23" s="23">
        <v>1</v>
      </c>
      <c r="J23" s="23" t="s">
        <v>60</v>
      </c>
      <c r="K23" s="23">
        <v>478800</v>
      </c>
      <c r="L23" s="22" t="s">
        <v>26</v>
      </c>
      <c r="M23" s="22" t="s">
        <v>27</v>
      </c>
      <c r="N23" s="22" t="s">
        <v>31</v>
      </c>
    </row>
    <row r="24" spans="2:14" ht="12.75">
      <c r="B24" s="21">
        <v>12</v>
      </c>
      <c r="C24" s="22" t="s">
        <v>20</v>
      </c>
      <c r="D24" s="22" t="s">
        <v>61</v>
      </c>
      <c r="E24" s="22" t="s">
        <v>62</v>
      </c>
      <c r="F24" s="22" t="s">
        <v>63</v>
      </c>
      <c r="G24" s="22" t="s">
        <v>46</v>
      </c>
      <c r="H24" s="22" t="s">
        <v>49</v>
      </c>
      <c r="I24" s="23">
        <v>1</v>
      </c>
      <c r="J24" s="23" t="s">
        <v>64</v>
      </c>
      <c r="K24" s="23">
        <v>41400</v>
      </c>
      <c r="L24" s="22" t="s">
        <v>26</v>
      </c>
      <c r="M24" s="22" t="s">
        <v>27</v>
      </c>
      <c r="N24" s="22" t="s">
        <v>31</v>
      </c>
    </row>
    <row r="25" spans="2:16" ht="12.75">
      <c r="B25" s="21">
        <v>13</v>
      </c>
      <c r="C25" s="22" t="s">
        <v>20</v>
      </c>
      <c r="D25" s="22" t="s">
        <v>65</v>
      </c>
      <c r="E25" s="22" t="s">
        <v>65</v>
      </c>
      <c r="F25" s="22" t="s">
        <v>66</v>
      </c>
      <c r="G25" s="22" t="s">
        <v>67</v>
      </c>
      <c r="H25" s="22" t="s">
        <v>49</v>
      </c>
      <c r="I25" s="23">
        <v>1</v>
      </c>
      <c r="J25" s="23" t="s">
        <v>68</v>
      </c>
      <c r="K25" s="23">
        <v>414800</v>
      </c>
      <c r="L25" s="22" t="s">
        <v>26</v>
      </c>
      <c r="M25" s="22" t="s">
        <v>27</v>
      </c>
      <c r="N25" s="22" t="s">
        <v>31</v>
      </c>
      <c r="O25" s="26"/>
      <c r="P25" s="27"/>
    </row>
    <row r="26" spans="2:14" ht="12.75">
      <c r="B26" s="21">
        <v>14</v>
      </c>
      <c r="C26" s="22" t="s">
        <v>20</v>
      </c>
      <c r="D26" s="22" t="s">
        <v>69</v>
      </c>
      <c r="E26" s="22" t="s">
        <v>69</v>
      </c>
      <c r="F26" s="22" t="s">
        <v>70</v>
      </c>
      <c r="G26" s="22" t="s">
        <v>24</v>
      </c>
      <c r="H26" s="22" t="s">
        <v>49</v>
      </c>
      <c r="I26" s="23">
        <v>1</v>
      </c>
      <c r="J26" s="23">
        <v>53571</v>
      </c>
      <c r="K26" s="23">
        <v>53571</v>
      </c>
      <c r="L26" s="22" t="s">
        <v>26</v>
      </c>
      <c r="M26" s="22" t="s">
        <v>27</v>
      </c>
      <c r="N26" s="22" t="s">
        <v>31</v>
      </c>
    </row>
    <row r="27" spans="2:14" ht="143.25" customHeight="1">
      <c r="B27" s="21">
        <v>15</v>
      </c>
      <c r="C27" s="22" t="s">
        <v>20</v>
      </c>
      <c r="D27" s="22" t="s">
        <v>71</v>
      </c>
      <c r="E27" s="22" t="s">
        <v>71</v>
      </c>
      <c r="F27" s="22" t="s">
        <v>72</v>
      </c>
      <c r="G27" s="22" t="s">
        <v>24</v>
      </c>
      <c r="H27" s="22" t="s">
        <v>49</v>
      </c>
      <c r="I27" s="23">
        <v>1</v>
      </c>
      <c r="J27" s="23">
        <v>3500</v>
      </c>
      <c r="K27" s="23">
        <v>42000</v>
      </c>
      <c r="L27" s="22" t="s">
        <v>26</v>
      </c>
      <c r="M27" s="22" t="s">
        <v>27</v>
      </c>
      <c r="N27" s="22" t="s">
        <v>31</v>
      </c>
    </row>
    <row r="28" spans="2:14" ht="339.75" customHeight="1">
      <c r="B28" s="21">
        <v>16</v>
      </c>
      <c r="C28" s="22" t="s">
        <v>20</v>
      </c>
      <c r="D28" s="22" t="s">
        <v>71</v>
      </c>
      <c r="E28" s="22" t="s">
        <v>71</v>
      </c>
      <c r="F28" s="22" t="s">
        <v>73</v>
      </c>
      <c r="G28" s="22" t="s">
        <v>74</v>
      </c>
      <c r="H28" s="22" t="s">
        <v>49</v>
      </c>
      <c r="I28" s="23">
        <v>1</v>
      </c>
      <c r="J28" s="23">
        <v>8200</v>
      </c>
      <c r="K28" s="23">
        <v>98400</v>
      </c>
      <c r="L28" s="22" t="s">
        <v>26</v>
      </c>
      <c r="M28" s="22" t="s">
        <v>27</v>
      </c>
      <c r="N28" s="22" t="s">
        <v>31</v>
      </c>
    </row>
    <row r="29" spans="2:14" ht="12.75">
      <c r="B29" s="21">
        <v>17</v>
      </c>
      <c r="C29" s="22" t="s">
        <v>20</v>
      </c>
      <c r="D29" s="22" t="s">
        <v>75</v>
      </c>
      <c r="E29" s="22" t="s">
        <v>76</v>
      </c>
      <c r="F29" s="22" t="s">
        <v>77</v>
      </c>
      <c r="G29" s="22" t="s">
        <v>24</v>
      </c>
      <c r="H29" s="22" t="s">
        <v>49</v>
      </c>
      <c r="I29" s="23">
        <v>1</v>
      </c>
      <c r="J29" s="23">
        <v>5000</v>
      </c>
      <c r="K29" s="23">
        <v>60000</v>
      </c>
      <c r="L29" s="22" t="s">
        <v>26</v>
      </c>
      <c r="M29" s="22" t="s">
        <v>27</v>
      </c>
      <c r="N29" s="22" t="s">
        <v>31</v>
      </c>
    </row>
    <row r="30" spans="2:14" ht="12.75">
      <c r="B30" s="21">
        <v>18</v>
      </c>
      <c r="C30" s="22" t="s">
        <v>20</v>
      </c>
      <c r="D30" s="22" t="s">
        <v>78</v>
      </c>
      <c r="E30" s="22" t="s">
        <v>78</v>
      </c>
      <c r="F30" s="22" t="s">
        <v>79</v>
      </c>
      <c r="G30" s="22" t="s">
        <v>80</v>
      </c>
      <c r="H30" s="22" t="s">
        <v>49</v>
      </c>
      <c r="I30" s="23">
        <v>1</v>
      </c>
      <c r="J30" s="23">
        <v>37.5</v>
      </c>
      <c r="K30" s="23">
        <v>45000</v>
      </c>
      <c r="L30" s="22" t="s">
        <v>26</v>
      </c>
      <c r="M30" s="22" t="s">
        <v>81</v>
      </c>
      <c r="N30" s="22" t="s">
        <v>31</v>
      </c>
    </row>
    <row r="31" spans="2:14" s="24" customFormat="1" ht="12.75">
      <c r="B31" s="21">
        <v>19</v>
      </c>
      <c r="C31" s="22" t="s">
        <v>82</v>
      </c>
      <c r="D31" s="22" t="s">
        <v>83</v>
      </c>
      <c r="E31" s="22" t="s">
        <v>83</v>
      </c>
      <c r="F31" s="22" t="s">
        <v>84</v>
      </c>
      <c r="G31" s="22" t="s">
        <v>74</v>
      </c>
      <c r="H31" s="22" t="s">
        <v>82</v>
      </c>
      <c r="I31" s="23">
        <v>1</v>
      </c>
      <c r="J31" s="23">
        <v>15000</v>
      </c>
      <c r="K31" s="23">
        <f>J31*12</f>
        <v>180000</v>
      </c>
      <c r="L31" s="22" t="s">
        <v>26</v>
      </c>
      <c r="M31" s="22" t="s">
        <v>81</v>
      </c>
      <c r="N31" s="22" t="s">
        <v>31</v>
      </c>
    </row>
    <row r="32" spans="2:15" ht="12.75">
      <c r="B32" s="21">
        <v>20</v>
      </c>
      <c r="C32" s="22" t="s">
        <v>20</v>
      </c>
      <c r="D32" s="22" t="s">
        <v>85</v>
      </c>
      <c r="E32" s="22" t="s">
        <v>86</v>
      </c>
      <c r="F32" s="22"/>
      <c r="G32" s="22" t="s">
        <v>24</v>
      </c>
      <c r="H32" s="22" t="s">
        <v>49</v>
      </c>
      <c r="I32" s="23">
        <v>1</v>
      </c>
      <c r="J32" s="23">
        <v>150000</v>
      </c>
      <c r="K32" s="23">
        <v>150000</v>
      </c>
      <c r="L32" s="22" t="s">
        <v>26</v>
      </c>
      <c r="M32" s="22" t="s">
        <v>27</v>
      </c>
      <c r="N32" s="22" t="s">
        <v>31</v>
      </c>
      <c r="O32" s="1" t="s">
        <v>87</v>
      </c>
    </row>
    <row r="33" spans="2:14" ht="51.75" customHeight="1">
      <c r="B33" s="21">
        <v>21</v>
      </c>
      <c r="C33" s="22" t="s">
        <v>20</v>
      </c>
      <c r="D33" s="22" t="s">
        <v>88</v>
      </c>
      <c r="E33" s="22" t="s">
        <v>89</v>
      </c>
      <c r="F33" s="22" t="s">
        <v>90</v>
      </c>
      <c r="G33" s="22" t="s">
        <v>46</v>
      </c>
      <c r="H33" s="22" t="s">
        <v>49</v>
      </c>
      <c r="I33" s="23">
        <v>1</v>
      </c>
      <c r="J33" s="23">
        <v>50000</v>
      </c>
      <c r="K33" s="23">
        <v>50000</v>
      </c>
      <c r="L33" s="22" t="s">
        <v>91</v>
      </c>
      <c r="M33" s="22" t="s">
        <v>92</v>
      </c>
      <c r="N33" s="22" t="s">
        <v>31</v>
      </c>
    </row>
    <row r="34" spans="2:14" ht="97.5" customHeight="1">
      <c r="B34" s="21">
        <v>22</v>
      </c>
      <c r="C34" s="22" t="s">
        <v>82</v>
      </c>
      <c r="D34" s="22" t="s">
        <v>93</v>
      </c>
      <c r="E34" s="22" t="s">
        <v>93</v>
      </c>
      <c r="F34" s="22" t="s">
        <v>94</v>
      </c>
      <c r="G34" s="22" t="s">
        <v>74</v>
      </c>
      <c r="H34" s="22" t="s">
        <v>82</v>
      </c>
      <c r="I34" s="23">
        <v>1</v>
      </c>
      <c r="J34" s="23">
        <v>7000</v>
      </c>
      <c r="K34" s="23">
        <v>84000</v>
      </c>
      <c r="L34" s="22" t="s">
        <v>95</v>
      </c>
      <c r="M34" s="22" t="s">
        <v>27</v>
      </c>
      <c r="N34" s="22" t="s">
        <v>31</v>
      </c>
    </row>
    <row r="35" spans="2:14" ht="12.75">
      <c r="B35" s="21">
        <v>23</v>
      </c>
      <c r="C35" s="22" t="s">
        <v>20</v>
      </c>
      <c r="D35" s="22" t="s">
        <v>96</v>
      </c>
      <c r="E35" s="22" t="s">
        <v>96</v>
      </c>
      <c r="F35" s="22" t="s">
        <v>97</v>
      </c>
      <c r="G35" s="22" t="s">
        <v>74</v>
      </c>
      <c r="H35" s="22" t="s">
        <v>49</v>
      </c>
      <c r="I35" s="23">
        <v>1</v>
      </c>
      <c r="J35" s="23">
        <v>26785.71</v>
      </c>
      <c r="K35" s="23">
        <v>26785.71</v>
      </c>
      <c r="L35" s="22" t="s">
        <v>98</v>
      </c>
      <c r="M35" s="22" t="s">
        <v>81</v>
      </c>
      <c r="N35" s="22" t="s">
        <v>31</v>
      </c>
    </row>
    <row r="36" spans="2:14" ht="93.75" customHeight="1">
      <c r="B36" s="21">
        <v>24</v>
      </c>
      <c r="C36" s="22" t="s">
        <v>20</v>
      </c>
      <c r="D36" s="22" t="s">
        <v>99</v>
      </c>
      <c r="E36" s="22" t="s">
        <v>99</v>
      </c>
      <c r="F36" s="22" t="s">
        <v>100</v>
      </c>
      <c r="G36" s="22" t="s">
        <v>74</v>
      </c>
      <c r="H36" s="22" t="s">
        <v>49</v>
      </c>
      <c r="I36" s="23">
        <v>1</v>
      </c>
      <c r="J36" s="23">
        <v>240000</v>
      </c>
      <c r="K36" s="23">
        <v>240000</v>
      </c>
      <c r="L36" s="22" t="s">
        <v>98</v>
      </c>
      <c r="M36" s="22" t="s">
        <v>27</v>
      </c>
      <c r="N36" s="22" t="s">
        <v>31</v>
      </c>
    </row>
    <row r="37" spans="2:14" ht="12.75">
      <c r="B37" s="21">
        <v>25</v>
      </c>
      <c r="C37" s="22" t="s">
        <v>20</v>
      </c>
      <c r="D37" s="22" t="s">
        <v>101</v>
      </c>
      <c r="E37" s="22" t="s">
        <v>101</v>
      </c>
      <c r="F37" s="22" t="s">
        <v>102</v>
      </c>
      <c r="G37" s="22" t="s">
        <v>24</v>
      </c>
      <c r="H37" s="22" t="s">
        <v>49</v>
      </c>
      <c r="I37" s="23">
        <v>1</v>
      </c>
      <c r="J37" s="23">
        <v>215000</v>
      </c>
      <c r="K37" s="23">
        <v>215000</v>
      </c>
      <c r="L37" s="22" t="s">
        <v>98</v>
      </c>
      <c r="M37" s="22" t="s">
        <v>27</v>
      </c>
      <c r="N37" s="22" t="s">
        <v>31</v>
      </c>
    </row>
    <row r="38" spans="2:14" ht="36.75" customHeight="1">
      <c r="B38" s="21">
        <v>26</v>
      </c>
      <c r="C38" s="22" t="s">
        <v>20</v>
      </c>
      <c r="D38" s="22" t="s">
        <v>103</v>
      </c>
      <c r="E38" s="22" t="s">
        <v>103</v>
      </c>
      <c r="F38" s="22"/>
      <c r="G38" s="22" t="s">
        <v>74</v>
      </c>
      <c r="H38" s="22" t="s">
        <v>49</v>
      </c>
      <c r="I38" s="23">
        <v>1</v>
      </c>
      <c r="J38" s="23">
        <v>20000</v>
      </c>
      <c r="K38" s="23">
        <v>240000</v>
      </c>
      <c r="L38" s="22" t="s">
        <v>104</v>
      </c>
      <c r="M38" s="22" t="s">
        <v>27</v>
      </c>
      <c r="N38" s="22" t="s">
        <v>31</v>
      </c>
    </row>
    <row r="39" spans="2:15" ht="12.75">
      <c r="B39" s="21">
        <v>27</v>
      </c>
      <c r="C39" s="22" t="s">
        <v>20</v>
      </c>
      <c r="D39" s="22" t="s">
        <v>105</v>
      </c>
      <c r="E39" s="22" t="s">
        <v>105</v>
      </c>
      <c r="F39" s="22" t="s">
        <v>106</v>
      </c>
      <c r="G39" s="22" t="s">
        <v>74</v>
      </c>
      <c r="H39" s="22" t="s">
        <v>49</v>
      </c>
      <c r="I39" s="23">
        <v>1</v>
      </c>
      <c r="J39" s="23">
        <v>50000</v>
      </c>
      <c r="K39" s="23">
        <v>50000</v>
      </c>
      <c r="L39" s="22" t="s">
        <v>107</v>
      </c>
      <c r="M39" s="22" t="s">
        <v>108</v>
      </c>
      <c r="N39" s="22" t="s">
        <v>31</v>
      </c>
      <c r="O39" s="26"/>
    </row>
    <row r="40" spans="2:15" ht="12.75">
      <c r="B40" s="21">
        <v>28</v>
      </c>
      <c r="C40" s="22" t="s">
        <v>20</v>
      </c>
      <c r="D40" s="22" t="s">
        <v>109</v>
      </c>
      <c r="E40" s="22" t="s">
        <v>109</v>
      </c>
      <c r="F40" s="22" t="s">
        <v>110</v>
      </c>
      <c r="G40" s="22" t="s">
        <v>74</v>
      </c>
      <c r="H40" s="22" t="s">
        <v>49</v>
      </c>
      <c r="I40" s="23">
        <v>1</v>
      </c>
      <c r="J40" s="23">
        <v>500000</v>
      </c>
      <c r="K40" s="23">
        <v>500000</v>
      </c>
      <c r="L40" s="22" t="s">
        <v>111</v>
      </c>
      <c r="M40" s="22" t="s">
        <v>112</v>
      </c>
      <c r="N40" s="22" t="s">
        <v>31</v>
      </c>
      <c r="O40" s="28"/>
    </row>
    <row r="41" spans="2:14" ht="12.75">
      <c r="B41" s="21">
        <v>29</v>
      </c>
      <c r="C41" s="22" t="s">
        <v>20</v>
      </c>
      <c r="D41" s="22" t="s">
        <v>113</v>
      </c>
      <c r="E41" s="22" t="s">
        <v>113</v>
      </c>
      <c r="F41" s="22" t="s">
        <v>114</v>
      </c>
      <c r="G41" s="22" t="s">
        <v>74</v>
      </c>
      <c r="H41" s="22" t="s">
        <v>49</v>
      </c>
      <c r="I41" s="23">
        <v>1</v>
      </c>
      <c r="J41" s="23">
        <v>8000</v>
      </c>
      <c r="K41" s="23">
        <v>8000</v>
      </c>
      <c r="L41" s="22" t="s">
        <v>111</v>
      </c>
      <c r="M41" s="22" t="s">
        <v>115</v>
      </c>
      <c r="N41" s="22" t="s">
        <v>31</v>
      </c>
    </row>
    <row r="42" spans="2:14" ht="12.75">
      <c r="B42" s="21">
        <v>30</v>
      </c>
      <c r="C42" s="22" t="s">
        <v>82</v>
      </c>
      <c r="D42" s="22" t="s">
        <v>116</v>
      </c>
      <c r="E42" s="22" t="s">
        <v>116</v>
      </c>
      <c r="F42" s="22"/>
      <c r="G42" s="22" t="s">
        <v>74</v>
      </c>
      <c r="H42" s="22" t="s">
        <v>82</v>
      </c>
      <c r="I42" s="23">
        <v>1</v>
      </c>
      <c r="J42" s="23">
        <v>200000</v>
      </c>
      <c r="K42" s="23">
        <v>200000</v>
      </c>
      <c r="L42" s="22" t="s">
        <v>117</v>
      </c>
      <c r="M42" s="22" t="s">
        <v>118</v>
      </c>
      <c r="N42" s="22" t="s">
        <v>31</v>
      </c>
    </row>
    <row r="43" spans="2:14" ht="148.5" customHeight="1">
      <c r="B43" s="21">
        <v>31</v>
      </c>
      <c r="C43" s="22" t="s">
        <v>20</v>
      </c>
      <c r="D43" s="22" t="s">
        <v>119</v>
      </c>
      <c r="E43" s="22" t="s">
        <v>119</v>
      </c>
      <c r="F43" s="22"/>
      <c r="G43" s="22" t="s">
        <v>74</v>
      </c>
      <c r="H43" s="22" t="s">
        <v>49</v>
      </c>
      <c r="I43" s="23">
        <v>1</v>
      </c>
      <c r="J43" s="23">
        <v>150000</v>
      </c>
      <c r="K43" s="23">
        <v>150000</v>
      </c>
      <c r="L43" s="22" t="s">
        <v>117</v>
      </c>
      <c r="M43" s="22" t="s">
        <v>118</v>
      </c>
      <c r="N43" s="22" t="s">
        <v>31</v>
      </c>
    </row>
    <row r="44" spans="2:14" ht="12.75">
      <c r="B44" s="21">
        <v>32</v>
      </c>
      <c r="C44" s="22" t="s">
        <v>20</v>
      </c>
      <c r="D44" s="22" t="s">
        <v>120</v>
      </c>
      <c r="E44" s="22" t="s">
        <v>121</v>
      </c>
      <c r="F44" s="22" t="s">
        <v>122</v>
      </c>
      <c r="G44" s="22" t="s">
        <v>67</v>
      </c>
      <c r="H44" s="22" t="s">
        <v>49</v>
      </c>
      <c r="I44" s="23">
        <v>1</v>
      </c>
      <c r="J44" s="23">
        <v>44178</v>
      </c>
      <c r="K44" s="23">
        <v>44178</v>
      </c>
      <c r="L44" s="22" t="s">
        <v>123</v>
      </c>
      <c r="M44" s="22" t="s">
        <v>124</v>
      </c>
      <c r="N44" s="22" t="s">
        <v>31</v>
      </c>
    </row>
    <row r="45" spans="2:14" ht="120" customHeight="1">
      <c r="B45" s="21">
        <v>33</v>
      </c>
      <c r="C45" s="22" t="s">
        <v>20</v>
      </c>
      <c r="D45" s="22" t="s">
        <v>125</v>
      </c>
      <c r="E45" s="22" t="s">
        <v>126</v>
      </c>
      <c r="F45" s="22" t="s">
        <v>127</v>
      </c>
      <c r="G45" s="22" t="s">
        <v>24</v>
      </c>
      <c r="H45" s="22" t="s">
        <v>49</v>
      </c>
      <c r="I45" s="23">
        <v>1</v>
      </c>
      <c r="J45" s="23">
        <v>10000</v>
      </c>
      <c r="K45" s="23">
        <v>10000</v>
      </c>
      <c r="L45" s="22" t="s">
        <v>107</v>
      </c>
      <c r="M45" s="22" t="s">
        <v>128</v>
      </c>
      <c r="N45" s="22" t="s">
        <v>31</v>
      </c>
    </row>
    <row r="46" spans="2:14" ht="12.75">
      <c r="B46" s="21">
        <v>34</v>
      </c>
      <c r="C46" s="22" t="s">
        <v>20</v>
      </c>
      <c r="D46" s="22" t="s">
        <v>125</v>
      </c>
      <c r="E46" s="22" t="s">
        <v>126</v>
      </c>
      <c r="F46" s="22" t="s">
        <v>129</v>
      </c>
      <c r="G46" s="22" t="s">
        <v>24</v>
      </c>
      <c r="H46" s="22" t="s">
        <v>49</v>
      </c>
      <c r="I46" s="23">
        <v>1</v>
      </c>
      <c r="J46" s="23">
        <v>10000</v>
      </c>
      <c r="K46" s="23">
        <v>10000</v>
      </c>
      <c r="L46" s="22" t="s">
        <v>107</v>
      </c>
      <c r="M46" s="22" t="s">
        <v>128</v>
      </c>
      <c r="N46" s="22" t="s">
        <v>31</v>
      </c>
    </row>
    <row r="47" spans="2:14" ht="12.75">
      <c r="B47" s="21">
        <v>35</v>
      </c>
      <c r="C47" s="22" t="s">
        <v>20</v>
      </c>
      <c r="D47" s="22" t="s">
        <v>125</v>
      </c>
      <c r="E47" s="22" t="s">
        <v>126</v>
      </c>
      <c r="F47" s="22" t="s">
        <v>130</v>
      </c>
      <c r="G47" s="22" t="s">
        <v>24</v>
      </c>
      <c r="H47" s="22" t="s">
        <v>49</v>
      </c>
      <c r="I47" s="23">
        <v>1</v>
      </c>
      <c r="J47" s="23">
        <v>12000</v>
      </c>
      <c r="K47" s="23">
        <v>12000</v>
      </c>
      <c r="L47" s="22" t="s">
        <v>98</v>
      </c>
      <c r="M47" s="22" t="s">
        <v>131</v>
      </c>
      <c r="N47" s="22" t="s">
        <v>31</v>
      </c>
    </row>
    <row r="48" spans="2:14" ht="12.75">
      <c r="B48" s="21">
        <v>36</v>
      </c>
      <c r="C48" s="22" t="s">
        <v>20</v>
      </c>
      <c r="D48" s="22" t="s">
        <v>132</v>
      </c>
      <c r="E48" s="22" t="s">
        <v>132</v>
      </c>
      <c r="F48" s="22" t="s">
        <v>133</v>
      </c>
      <c r="G48" s="22" t="s">
        <v>74</v>
      </c>
      <c r="H48" s="22" t="s">
        <v>49</v>
      </c>
      <c r="I48" s="23">
        <v>1</v>
      </c>
      <c r="J48" s="23">
        <v>20216</v>
      </c>
      <c r="K48" s="23">
        <v>20216</v>
      </c>
      <c r="L48" s="22" t="s">
        <v>117</v>
      </c>
      <c r="M48" s="22" t="s">
        <v>118</v>
      </c>
      <c r="N48" s="22" t="s">
        <v>31</v>
      </c>
    </row>
    <row r="49" spans="2:14" ht="12.75">
      <c r="B49" s="21">
        <v>37</v>
      </c>
      <c r="C49" s="22" t="s">
        <v>20</v>
      </c>
      <c r="D49" s="22" t="s">
        <v>132</v>
      </c>
      <c r="E49" s="22" t="s">
        <v>132</v>
      </c>
      <c r="F49" s="22" t="s">
        <v>134</v>
      </c>
      <c r="G49" s="22" t="s">
        <v>74</v>
      </c>
      <c r="H49" s="22" t="s">
        <v>49</v>
      </c>
      <c r="I49" s="23">
        <v>1</v>
      </c>
      <c r="J49" s="23">
        <v>7735</v>
      </c>
      <c r="K49" s="23">
        <v>7735</v>
      </c>
      <c r="L49" s="22" t="s">
        <v>117</v>
      </c>
      <c r="M49" s="22" t="s">
        <v>118</v>
      </c>
      <c r="N49" s="22" t="s">
        <v>31</v>
      </c>
    </row>
    <row r="50" spans="2:14" ht="12.75">
      <c r="B50" s="21">
        <v>38</v>
      </c>
      <c r="C50" s="22" t="s">
        <v>20</v>
      </c>
      <c r="D50" s="22" t="s">
        <v>132</v>
      </c>
      <c r="E50" s="22" t="s">
        <v>132</v>
      </c>
      <c r="F50" s="22" t="s">
        <v>135</v>
      </c>
      <c r="G50" s="22" t="s">
        <v>74</v>
      </c>
      <c r="H50" s="22" t="s">
        <v>49</v>
      </c>
      <c r="I50" s="23">
        <v>1</v>
      </c>
      <c r="J50" s="23">
        <v>16849</v>
      </c>
      <c r="K50" s="23">
        <v>16849</v>
      </c>
      <c r="L50" s="22" t="s">
        <v>117</v>
      </c>
      <c r="M50" s="22" t="s">
        <v>118</v>
      </c>
      <c r="N50" s="22" t="s">
        <v>31</v>
      </c>
    </row>
    <row r="51" spans="2:14" ht="12.75">
      <c r="B51" s="21">
        <v>39</v>
      </c>
      <c r="C51" s="22" t="s">
        <v>20</v>
      </c>
      <c r="D51" s="22" t="s">
        <v>132</v>
      </c>
      <c r="E51" s="22" t="s">
        <v>132</v>
      </c>
      <c r="F51" s="22" t="s">
        <v>136</v>
      </c>
      <c r="G51" s="22" t="s">
        <v>74</v>
      </c>
      <c r="H51" s="22" t="s">
        <v>49</v>
      </c>
      <c r="I51" s="23">
        <v>1</v>
      </c>
      <c r="J51" s="23">
        <v>16849</v>
      </c>
      <c r="K51" s="23">
        <v>16849</v>
      </c>
      <c r="L51" s="22" t="s">
        <v>117</v>
      </c>
      <c r="M51" s="22" t="s">
        <v>118</v>
      </c>
      <c r="N51" s="22" t="s">
        <v>31</v>
      </c>
    </row>
    <row r="52" spans="2:14" ht="12.75">
      <c r="B52" s="21">
        <v>40</v>
      </c>
      <c r="C52" s="22" t="s">
        <v>20</v>
      </c>
      <c r="D52" s="22" t="s">
        <v>132</v>
      </c>
      <c r="E52" s="22" t="s">
        <v>132</v>
      </c>
      <c r="F52" s="22" t="s">
        <v>137</v>
      </c>
      <c r="G52" s="22" t="s">
        <v>74</v>
      </c>
      <c r="H52" s="22" t="s">
        <v>49</v>
      </c>
      <c r="I52" s="23">
        <v>1</v>
      </c>
      <c r="J52" s="23">
        <v>6322</v>
      </c>
      <c r="K52" s="23">
        <v>6322</v>
      </c>
      <c r="L52" s="22" t="s">
        <v>117</v>
      </c>
      <c r="M52" s="22" t="s">
        <v>118</v>
      </c>
      <c r="N52" s="22" t="s">
        <v>31</v>
      </c>
    </row>
    <row r="53" spans="2:14" ht="116.25" customHeight="1">
      <c r="B53" s="21">
        <v>41</v>
      </c>
      <c r="C53" s="22" t="s">
        <v>20</v>
      </c>
      <c r="D53" s="22" t="s">
        <v>132</v>
      </c>
      <c r="E53" s="22" t="s">
        <v>132</v>
      </c>
      <c r="F53" s="22" t="s">
        <v>138</v>
      </c>
      <c r="G53" s="22" t="s">
        <v>74</v>
      </c>
      <c r="H53" s="22" t="s">
        <v>49</v>
      </c>
      <c r="I53" s="23">
        <v>1</v>
      </c>
      <c r="J53" s="23">
        <v>16849</v>
      </c>
      <c r="K53" s="23">
        <v>16849</v>
      </c>
      <c r="L53" s="22" t="s">
        <v>117</v>
      </c>
      <c r="M53" s="22" t="s">
        <v>118</v>
      </c>
      <c r="N53" s="22" t="s">
        <v>31</v>
      </c>
    </row>
    <row r="54" spans="2:14" ht="12.75">
      <c r="B54" s="21">
        <v>42</v>
      </c>
      <c r="C54" s="22" t="s">
        <v>20</v>
      </c>
      <c r="D54" s="22" t="s">
        <v>132</v>
      </c>
      <c r="E54" s="22" t="s">
        <v>132</v>
      </c>
      <c r="F54" s="22" t="s">
        <v>139</v>
      </c>
      <c r="G54" s="22" t="s">
        <v>74</v>
      </c>
      <c r="H54" s="22" t="s">
        <v>49</v>
      </c>
      <c r="I54" s="23">
        <v>1</v>
      </c>
      <c r="J54" s="23">
        <v>6322</v>
      </c>
      <c r="K54" s="23">
        <v>6322</v>
      </c>
      <c r="L54" s="22" t="s">
        <v>117</v>
      </c>
      <c r="M54" s="22" t="s">
        <v>118</v>
      </c>
      <c r="N54" s="22" t="s">
        <v>31</v>
      </c>
    </row>
    <row r="55" spans="2:14" ht="12.75">
      <c r="B55" s="21">
        <v>43</v>
      </c>
      <c r="C55" s="22" t="s">
        <v>20</v>
      </c>
      <c r="D55" s="22" t="s">
        <v>132</v>
      </c>
      <c r="E55" s="22" t="s">
        <v>132</v>
      </c>
      <c r="F55" s="22" t="s">
        <v>140</v>
      </c>
      <c r="G55" s="22" t="s">
        <v>74</v>
      </c>
      <c r="H55" s="22" t="s">
        <v>49</v>
      </c>
      <c r="I55" s="23">
        <v>1</v>
      </c>
      <c r="J55" s="23">
        <v>13856</v>
      </c>
      <c r="K55" s="23">
        <v>13856</v>
      </c>
      <c r="L55" s="22" t="s">
        <v>117</v>
      </c>
      <c r="M55" s="22" t="s">
        <v>118</v>
      </c>
      <c r="N55" s="22" t="s">
        <v>31</v>
      </c>
    </row>
    <row r="56" spans="2:14" ht="66" customHeight="1">
      <c r="B56" s="21">
        <v>44</v>
      </c>
      <c r="C56" s="22" t="s">
        <v>20</v>
      </c>
      <c r="D56" s="22" t="s">
        <v>132</v>
      </c>
      <c r="E56" s="22" t="s">
        <v>132</v>
      </c>
      <c r="F56" s="22" t="s">
        <v>141</v>
      </c>
      <c r="G56" s="22" t="s">
        <v>74</v>
      </c>
      <c r="H56" s="22" t="s">
        <v>49</v>
      </c>
      <c r="I56" s="23">
        <v>1</v>
      </c>
      <c r="J56" s="23">
        <v>6322</v>
      </c>
      <c r="K56" s="23">
        <v>6322</v>
      </c>
      <c r="L56" s="22" t="s">
        <v>117</v>
      </c>
      <c r="M56" s="22" t="s">
        <v>118</v>
      </c>
      <c r="N56" s="22" t="s">
        <v>31</v>
      </c>
    </row>
    <row r="57" spans="2:14" ht="12.75">
      <c r="B57" s="21">
        <v>45</v>
      </c>
      <c r="C57" s="22" t="s">
        <v>20</v>
      </c>
      <c r="D57" s="22" t="s">
        <v>132</v>
      </c>
      <c r="E57" s="22" t="s">
        <v>132</v>
      </c>
      <c r="F57" s="22" t="s">
        <v>142</v>
      </c>
      <c r="G57" s="22" t="s">
        <v>74</v>
      </c>
      <c r="H57" s="22" t="s">
        <v>49</v>
      </c>
      <c r="I57" s="23">
        <v>1</v>
      </c>
      <c r="J57" s="23">
        <v>1982</v>
      </c>
      <c r="K57" s="23">
        <v>1982</v>
      </c>
      <c r="L57" s="22" t="s">
        <v>117</v>
      </c>
      <c r="M57" s="22" t="s">
        <v>118</v>
      </c>
      <c r="N57" s="22" t="s">
        <v>31</v>
      </c>
    </row>
    <row r="58" spans="2:14" ht="12.75">
      <c r="B58" s="21">
        <v>46</v>
      </c>
      <c r="C58" s="22" t="s">
        <v>20</v>
      </c>
      <c r="D58" s="22" t="s">
        <v>132</v>
      </c>
      <c r="E58" s="22" t="s">
        <v>132</v>
      </c>
      <c r="F58" s="22" t="s">
        <v>143</v>
      </c>
      <c r="G58" s="22" t="s">
        <v>74</v>
      </c>
      <c r="H58" s="22" t="s">
        <v>49</v>
      </c>
      <c r="I58" s="23">
        <v>1</v>
      </c>
      <c r="J58" s="23">
        <v>3007</v>
      </c>
      <c r="K58" s="23">
        <v>3007</v>
      </c>
      <c r="L58" s="22" t="s">
        <v>117</v>
      </c>
      <c r="M58" s="22" t="s">
        <v>118</v>
      </c>
      <c r="N58" s="22" t="s">
        <v>31</v>
      </c>
    </row>
    <row r="59" spans="2:14" ht="12.75">
      <c r="B59" s="21">
        <v>47</v>
      </c>
      <c r="C59" s="22" t="s">
        <v>20</v>
      </c>
      <c r="D59" s="22" t="s">
        <v>132</v>
      </c>
      <c r="E59" s="22" t="s">
        <v>132</v>
      </c>
      <c r="F59" s="22" t="s">
        <v>144</v>
      </c>
      <c r="G59" s="22" t="s">
        <v>74</v>
      </c>
      <c r="H59" s="22" t="s">
        <v>49</v>
      </c>
      <c r="I59" s="23">
        <v>1</v>
      </c>
      <c r="J59" s="23">
        <v>9911</v>
      </c>
      <c r="K59" s="23">
        <v>9911</v>
      </c>
      <c r="L59" s="22" t="s">
        <v>117</v>
      </c>
      <c r="M59" s="22" t="s">
        <v>118</v>
      </c>
      <c r="N59" s="22" t="s">
        <v>31</v>
      </c>
    </row>
    <row r="60" spans="2:14" ht="12.75">
      <c r="B60" s="21">
        <v>48</v>
      </c>
      <c r="C60" s="22" t="s">
        <v>20</v>
      </c>
      <c r="D60" s="22" t="s">
        <v>132</v>
      </c>
      <c r="E60" s="22" t="s">
        <v>132</v>
      </c>
      <c r="F60" s="22" t="s">
        <v>145</v>
      </c>
      <c r="G60" s="22" t="s">
        <v>74</v>
      </c>
      <c r="H60" s="22" t="s">
        <v>49</v>
      </c>
      <c r="I60" s="23">
        <v>1</v>
      </c>
      <c r="J60" s="23">
        <v>1982</v>
      </c>
      <c r="K60" s="23">
        <v>1982</v>
      </c>
      <c r="L60" s="22" t="s">
        <v>117</v>
      </c>
      <c r="M60" s="22" t="s">
        <v>118</v>
      </c>
      <c r="N60" s="22" t="s">
        <v>31</v>
      </c>
    </row>
    <row r="61" spans="2:14" ht="12.75">
      <c r="B61" s="21">
        <v>49</v>
      </c>
      <c r="C61" s="22" t="s">
        <v>20</v>
      </c>
      <c r="D61" s="22" t="s">
        <v>132</v>
      </c>
      <c r="E61" s="22" t="s">
        <v>132</v>
      </c>
      <c r="F61" s="22" t="s">
        <v>146</v>
      </c>
      <c r="G61" s="22" t="s">
        <v>74</v>
      </c>
      <c r="H61" s="22" t="s">
        <v>49</v>
      </c>
      <c r="I61" s="23">
        <v>1</v>
      </c>
      <c r="J61" s="23">
        <v>3595</v>
      </c>
      <c r="K61" s="23">
        <v>3595</v>
      </c>
      <c r="L61" s="22" t="s">
        <v>117</v>
      </c>
      <c r="M61" s="22" t="s">
        <v>118</v>
      </c>
      <c r="N61" s="22" t="s">
        <v>31</v>
      </c>
    </row>
    <row r="62" spans="2:14" ht="12.75">
      <c r="B62" s="21">
        <v>50</v>
      </c>
      <c r="C62" s="22" t="s">
        <v>20</v>
      </c>
      <c r="D62" s="22" t="s">
        <v>132</v>
      </c>
      <c r="E62" s="22" t="s">
        <v>132</v>
      </c>
      <c r="F62" s="22" t="s">
        <v>147</v>
      </c>
      <c r="G62" s="22" t="s">
        <v>74</v>
      </c>
      <c r="H62" s="22" t="s">
        <v>49</v>
      </c>
      <c r="I62" s="23">
        <v>1</v>
      </c>
      <c r="J62" s="23">
        <v>26350</v>
      </c>
      <c r="K62" s="23">
        <v>26350</v>
      </c>
      <c r="L62" s="22" t="s">
        <v>117</v>
      </c>
      <c r="M62" s="22" t="s">
        <v>118</v>
      </c>
      <c r="N62" s="22" t="s">
        <v>31</v>
      </c>
    </row>
    <row r="63" spans="2:14" ht="12.75">
      <c r="B63" s="21">
        <v>51</v>
      </c>
      <c r="C63" s="22" t="s">
        <v>20</v>
      </c>
      <c r="D63" s="22" t="s">
        <v>132</v>
      </c>
      <c r="E63" s="22" t="s">
        <v>132</v>
      </c>
      <c r="F63" s="22" t="s">
        <v>148</v>
      </c>
      <c r="G63" s="22" t="s">
        <v>74</v>
      </c>
      <c r="H63" s="22" t="s">
        <v>49</v>
      </c>
      <c r="I63" s="23">
        <v>1</v>
      </c>
      <c r="J63" s="23">
        <v>15000</v>
      </c>
      <c r="K63" s="23">
        <v>15000</v>
      </c>
      <c r="L63" s="22" t="s">
        <v>117</v>
      </c>
      <c r="M63" s="22" t="s">
        <v>118</v>
      </c>
      <c r="N63" s="22" t="s">
        <v>31</v>
      </c>
    </row>
    <row r="64" spans="2:14" ht="12.75">
      <c r="B64" s="21">
        <v>52</v>
      </c>
      <c r="C64" s="22" t="s">
        <v>20</v>
      </c>
      <c r="D64" s="22" t="s">
        <v>132</v>
      </c>
      <c r="E64" s="22" t="s">
        <v>132</v>
      </c>
      <c r="F64" s="22" t="s">
        <v>149</v>
      </c>
      <c r="G64" s="22" t="s">
        <v>74</v>
      </c>
      <c r="H64" s="22" t="s">
        <v>49</v>
      </c>
      <c r="I64" s="23">
        <v>1</v>
      </c>
      <c r="J64" s="23">
        <v>3315</v>
      </c>
      <c r="K64" s="23">
        <v>3315</v>
      </c>
      <c r="L64" s="22" t="s">
        <v>117</v>
      </c>
      <c r="M64" s="22" t="s">
        <v>118</v>
      </c>
      <c r="N64" s="22" t="s">
        <v>31</v>
      </c>
    </row>
    <row r="65" spans="2:14" ht="66" customHeight="1">
      <c r="B65" s="21">
        <v>53</v>
      </c>
      <c r="C65" s="22" t="s">
        <v>20</v>
      </c>
      <c r="D65" s="22" t="s">
        <v>132</v>
      </c>
      <c r="E65" s="22" t="s">
        <v>132</v>
      </c>
      <c r="F65" s="22" t="s">
        <v>150</v>
      </c>
      <c r="G65" s="22" t="s">
        <v>74</v>
      </c>
      <c r="H65" s="22" t="s">
        <v>49</v>
      </c>
      <c r="I65" s="23">
        <v>1</v>
      </c>
      <c r="J65" s="23">
        <v>6322</v>
      </c>
      <c r="K65" s="23">
        <v>6322</v>
      </c>
      <c r="L65" s="22" t="s">
        <v>117</v>
      </c>
      <c r="M65" s="22" t="s">
        <v>118</v>
      </c>
      <c r="N65" s="22" t="s">
        <v>31</v>
      </c>
    </row>
    <row r="66" spans="2:14" ht="12.75">
      <c r="B66" s="21">
        <v>54</v>
      </c>
      <c r="C66" s="22" t="s">
        <v>20</v>
      </c>
      <c r="D66" s="22" t="s">
        <v>132</v>
      </c>
      <c r="E66" s="22" t="s">
        <v>132</v>
      </c>
      <c r="F66" s="22" t="s">
        <v>151</v>
      </c>
      <c r="G66" s="22" t="s">
        <v>74</v>
      </c>
      <c r="H66" s="22" t="s">
        <v>49</v>
      </c>
      <c r="I66" s="23">
        <v>1</v>
      </c>
      <c r="J66" s="23">
        <v>6322</v>
      </c>
      <c r="K66" s="23">
        <v>6322</v>
      </c>
      <c r="L66" s="22" t="s">
        <v>117</v>
      </c>
      <c r="M66" s="22" t="s">
        <v>118</v>
      </c>
      <c r="N66" s="22" t="s">
        <v>31</v>
      </c>
    </row>
    <row r="67" spans="2:14" ht="12.75">
      <c r="B67" s="21">
        <v>55</v>
      </c>
      <c r="C67" s="22" t="s">
        <v>20</v>
      </c>
      <c r="D67" s="22" t="s">
        <v>132</v>
      </c>
      <c r="E67" s="22" t="s">
        <v>132</v>
      </c>
      <c r="F67" s="22" t="s">
        <v>152</v>
      </c>
      <c r="G67" s="22" t="s">
        <v>74</v>
      </c>
      <c r="H67" s="22" t="s">
        <v>49</v>
      </c>
      <c r="I67" s="23">
        <v>1</v>
      </c>
      <c r="J67" s="23">
        <v>16849</v>
      </c>
      <c r="K67" s="23">
        <v>16849</v>
      </c>
      <c r="L67" s="22" t="s">
        <v>117</v>
      </c>
      <c r="M67" s="22" t="s">
        <v>118</v>
      </c>
      <c r="N67" s="22" t="s">
        <v>31</v>
      </c>
    </row>
    <row r="68" spans="2:14" ht="12.75">
      <c r="B68" s="21">
        <v>56</v>
      </c>
      <c r="C68" s="22" t="s">
        <v>20</v>
      </c>
      <c r="D68" s="22" t="s">
        <v>132</v>
      </c>
      <c r="E68" s="22" t="s">
        <v>132</v>
      </c>
      <c r="F68" s="22" t="s">
        <v>153</v>
      </c>
      <c r="G68" s="22" t="s">
        <v>74</v>
      </c>
      <c r="H68" s="22" t="s">
        <v>49</v>
      </c>
      <c r="I68" s="23">
        <v>1</v>
      </c>
      <c r="J68" s="23">
        <v>24000</v>
      </c>
      <c r="K68" s="23">
        <v>24000</v>
      </c>
      <c r="L68" s="22" t="s">
        <v>117</v>
      </c>
      <c r="M68" s="22" t="s">
        <v>118</v>
      </c>
      <c r="N68" s="22" t="s">
        <v>31</v>
      </c>
    </row>
    <row r="69" spans="2:14" ht="12.75">
      <c r="B69" s="21">
        <v>57</v>
      </c>
      <c r="C69" s="22" t="s">
        <v>20</v>
      </c>
      <c r="D69" s="22" t="s">
        <v>132</v>
      </c>
      <c r="E69" s="22" t="s">
        <v>132</v>
      </c>
      <c r="F69" s="22" t="s">
        <v>154</v>
      </c>
      <c r="G69" s="22" t="s">
        <v>74</v>
      </c>
      <c r="H69" s="22" t="s">
        <v>49</v>
      </c>
      <c r="I69" s="23">
        <v>1</v>
      </c>
      <c r="J69" s="23">
        <v>5735</v>
      </c>
      <c r="K69" s="23">
        <v>5735</v>
      </c>
      <c r="L69" s="22" t="s">
        <v>117</v>
      </c>
      <c r="M69" s="22" t="s">
        <v>118</v>
      </c>
      <c r="N69" s="22" t="s">
        <v>31</v>
      </c>
    </row>
    <row r="70" spans="2:14" ht="12.75">
      <c r="B70" s="21">
        <v>58</v>
      </c>
      <c r="C70" s="22" t="s">
        <v>20</v>
      </c>
      <c r="D70" s="22" t="s">
        <v>132</v>
      </c>
      <c r="E70" s="22" t="s">
        <v>132</v>
      </c>
      <c r="F70" s="22" t="s">
        <v>155</v>
      </c>
      <c r="G70" s="22" t="s">
        <v>74</v>
      </c>
      <c r="H70" s="22" t="s">
        <v>49</v>
      </c>
      <c r="I70" s="23">
        <v>1</v>
      </c>
      <c r="J70" s="23">
        <v>6322</v>
      </c>
      <c r="K70" s="23">
        <v>6322</v>
      </c>
      <c r="L70" s="22" t="s">
        <v>117</v>
      </c>
      <c r="M70" s="22" t="s">
        <v>118</v>
      </c>
      <c r="N70" s="22" t="s">
        <v>31</v>
      </c>
    </row>
    <row r="71" spans="2:14" ht="12.75">
      <c r="B71" s="21">
        <v>59</v>
      </c>
      <c r="C71" s="22" t="s">
        <v>20</v>
      </c>
      <c r="D71" s="22" t="s">
        <v>132</v>
      </c>
      <c r="E71" s="22" t="s">
        <v>132</v>
      </c>
      <c r="F71" s="22" t="s">
        <v>156</v>
      </c>
      <c r="G71" s="22" t="s">
        <v>46</v>
      </c>
      <c r="H71" s="22" t="s">
        <v>49</v>
      </c>
      <c r="I71" s="23">
        <v>1</v>
      </c>
      <c r="J71" s="23">
        <v>6322</v>
      </c>
      <c r="K71" s="23">
        <v>6322</v>
      </c>
      <c r="L71" s="22" t="s">
        <v>117</v>
      </c>
      <c r="M71" s="22" t="s">
        <v>118</v>
      </c>
      <c r="N71" s="22" t="s">
        <v>31</v>
      </c>
    </row>
    <row r="72" spans="2:14" ht="12.75">
      <c r="B72" s="21">
        <v>60</v>
      </c>
      <c r="C72" s="22" t="s">
        <v>20</v>
      </c>
      <c r="D72" s="22" t="s">
        <v>132</v>
      </c>
      <c r="E72" s="22" t="s">
        <v>132</v>
      </c>
      <c r="F72" s="22" t="s">
        <v>157</v>
      </c>
      <c r="G72" s="22" t="s">
        <v>46</v>
      </c>
      <c r="H72" s="22" t="s">
        <v>49</v>
      </c>
      <c r="I72" s="23">
        <v>1</v>
      </c>
      <c r="J72" s="23">
        <v>14663</v>
      </c>
      <c r="K72" s="23">
        <v>14663</v>
      </c>
      <c r="L72" s="22" t="s">
        <v>117</v>
      </c>
      <c r="M72" s="22" t="s">
        <v>118</v>
      </c>
      <c r="N72" s="22" t="s">
        <v>31</v>
      </c>
    </row>
    <row r="73" spans="2:14" ht="12.75">
      <c r="B73" s="21">
        <v>61</v>
      </c>
      <c r="C73" s="22" t="s">
        <v>20</v>
      </c>
      <c r="D73" s="22" t="s">
        <v>132</v>
      </c>
      <c r="E73" s="22" t="s">
        <v>132</v>
      </c>
      <c r="F73" s="22" t="s">
        <v>158</v>
      </c>
      <c r="G73" s="22" t="s">
        <v>46</v>
      </c>
      <c r="H73" s="22" t="s">
        <v>49</v>
      </c>
      <c r="I73" s="23">
        <v>1</v>
      </c>
      <c r="J73" s="23">
        <v>16849</v>
      </c>
      <c r="K73" s="23">
        <v>16849</v>
      </c>
      <c r="L73" s="22" t="s">
        <v>117</v>
      </c>
      <c r="M73" s="22" t="s">
        <v>118</v>
      </c>
      <c r="N73" s="22" t="s">
        <v>31</v>
      </c>
    </row>
    <row r="74" spans="2:14" ht="12.75">
      <c r="B74" s="21">
        <v>62</v>
      </c>
      <c r="C74" s="22" t="s">
        <v>20</v>
      </c>
      <c r="D74" s="22" t="s">
        <v>132</v>
      </c>
      <c r="E74" s="22" t="s">
        <v>132</v>
      </c>
      <c r="F74" s="22" t="s">
        <v>159</v>
      </c>
      <c r="G74" s="22" t="s">
        <v>46</v>
      </c>
      <c r="H74" s="22" t="s">
        <v>49</v>
      </c>
      <c r="I74" s="23">
        <v>1</v>
      </c>
      <c r="J74" s="23">
        <v>6630</v>
      </c>
      <c r="K74" s="23">
        <v>6630</v>
      </c>
      <c r="L74" s="22" t="s">
        <v>117</v>
      </c>
      <c r="M74" s="22" t="s">
        <v>118</v>
      </c>
      <c r="N74" s="22" t="s">
        <v>31</v>
      </c>
    </row>
    <row r="75" spans="2:14" ht="63" customHeight="1">
      <c r="B75" s="21">
        <v>63</v>
      </c>
      <c r="C75" s="22" t="s">
        <v>20</v>
      </c>
      <c r="D75" s="22" t="s">
        <v>132</v>
      </c>
      <c r="E75" s="22" t="s">
        <v>132</v>
      </c>
      <c r="F75" s="22" t="s">
        <v>160</v>
      </c>
      <c r="G75" s="22" t="s">
        <v>46</v>
      </c>
      <c r="H75" s="22" t="s">
        <v>49</v>
      </c>
      <c r="I75" s="23">
        <v>1</v>
      </c>
      <c r="J75" s="23">
        <v>5735</v>
      </c>
      <c r="K75" s="23">
        <v>5735</v>
      </c>
      <c r="L75" s="22" t="s">
        <v>117</v>
      </c>
      <c r="M75" s="22" t="s">
        <v>118</v>
      </c>
      <c r="N75" s="22" t="s">
        <v>31</v>
      </c>
    </row>
    <row r="76" spans="2:14" ht="12.75">
      <c r="B76" s="21">
        <v>64</v>
      </c>
      <c r="C76" s="22" t="s">
        <v>20</v>
      </c>
      <c r="D76" s="22" t="s">
        <v>132</v>
      </c>
      <c r="E76" s="22" t="s">
        <v>132</v>
      </c>
      <c r="F76" s="22" t="s">
        <v>161</v>
      </c>
      <c r="G76" s="22" t="s">
        <v>46</v>
      </c>
      <c r="H76" s="22" t="s">
        <v>49</v>
      </c>
      <c r="I76" s="23">
        <v>1</v>
      </c>
      <c r="J76" s="23">
        <v>1982</v>
      </c>
      <c r="K76" s="23">
        <v>1982</v>
      </c>
      <c r="L76" s="22" t="s">
        <v>117</v>
      </c>
      <c r="M76" s="22" t="s">
        <v>118</v>
      </c>
      <c r="N76" s="22" t="s">
        <v>31</v>
      </c>
    </row>
    <row r="77" spans="2:14" ht="12.75">
      <c r="B77" s="21">
        <v>65</v>
      </c>
      <c r="C77" s="22" t="s">
        <v>20</v>
      </c>
      <c r="D77" s="22" t="s">
        <v>132</v>
      </c>
      <c r="E77" s="22" t="s">
        <v>132</v>
      </c>
      <c r="F77" s="22" t="s">
        <v>162</v>
      </c>
      <c r="G77" s="22" t="s">
        <v>46</v>
      </c>
      <c r="H77" s="22" t="s">
        <v>49</v>
      </c>
      <c r="I77" s="23">
        <v>1</v>
      </c>
      <c r="J77" s="23">
        <v>16849</v>
      </c>
      <c r="K77" s="23">
        <v>16849</v>
      </c>
      <c r="L77" s="22" t="s">
        <v>117</v>
      </c>
      <c r="M77" s="22" t="s">
        <v>118</v>
      </c>
      <c r="N77" s="22" t="s">
        <v>31</v>
      </c>
    </row>
    <row r="78" spans="2:14" ht="12.75">
      <c r="B78" s="21">
        <v>66</v>
      </c>
      <c r="C78" s="22" t="s">
        <v>20</v>
      </c>
      <c r="D78" s="22" t="s">
        <v>132</v>
      </c>
      <c r="E78" s="22" t="s">
        <v>132</v>
      </c>
      <c r="F78" s="22" t="s">
        <v>163</v>
      </c>
      <c r="G78" s="22" t="s">
        <v>46</v>
      </c>
      <c r="H78" s="22" t="s">
        <v>49</v>
      </c>
      <c r="I78" s="23">
        <v>1</v>
      </c>
      <c r="J78" s="23">
        <v>6630</v>
      </c>
      <c r="K78" s="23">
        <v>6630</v>
      </c>
      <c r="L78" s="22" t="s">
        <v>117</v>
      </c>
      <c r="M78" s="22" t="s">
        <v>118</v>
      </c>
      <c r="N78" s="22" t="s">
        <v>31</v>
      </c>
    </row>
    <row r="79" spans="2:14" ht="12.75">
      <c r="B79" s="21">
        <v>67</v>
      </c>
      <c r="C79" s="22" t="s">
        <v>20</v>
      </c>
      <c r="D79" s="22" t="s">
        <v>132</v>
      </c>
      <c r="E79" s="22" t="s">
        <v>132</v>
      </c>
      <c r="F79" s="22" t="s">
        <v>164</v>
      </c>
      <c r="G79" s="22" t="s">
        <v>46</v>
      </c>
      <c r="H79" s="22" t="s">
        <v>49</v>
      </c>
      <c r="I79" s="23">
        <v>1</v>
      </c>
      <c r="J79" s="23">
        <v>10400</v>
      </c>
      <c r="K79" s="23">
        <v>10400</v>
      </c>
      <c r="L79" s="22" t="s">
        <v>117</v>
      </c>
      <c r="M79" s="22" t="s">
        <v>118</v>
      </c>
      <c r="N79" s="22" t="s">
        <v>31</v>
      </c>
    </row>
    <row r="80" spans="2:14" ht="12.75">
      <c r="B80" s="21">
        <v>68</v>
      </c>
      <c r="C80" s="22" t="s">
        <v>20</v>
      </c>
      <c r="D80" s="22" t="s">
        <v>132</v>
      </c>
      <c r="E80" s="22" t="s">
        <v>132</v>
      </c>
      <c r="F80" s="22" t="s">
        <v>165</v>
      </c>
      <c r="G80" s="22" t="s">
        <v>46</v>
      </c>
      <c r="H80" s="22" t="s">
        <v>49</v>
      </c>
      <c r="I80" s="23">
        <v>1</v>
      </c>
      <c r="J80" s="23">
        <v>29450</v>
      </c>
      <c r="K80" s="23">
        <v>29450</v>
      </c>
      <c r="L80" s="22" t="s">
        <v>117</v>
      </c>
      <c r="M80" s="22" t="s">
        <v>118</v>
      </c>
      <c r="N80" s="22" t="s">
        <v>31</v>
      </c>
    </row>
    <row r="81" spans="2:14" ht="12.75">
      <c r="B81" s="21">
        <v>69</v>
      </c>
      <c r="C81" s="22" t="s">
        <v>20</v>
      </c>
      <c r="D81" s="22" t="s">
        <v>132</v>
      </c>
      <c r="E81" s="22" t="s">
        <v>132</v>
      </c>
      <c r="F81" s="22" t="s">
        <v>166</v>
      </c>
      <c r="G81" s="22" t="s">
        <v>46</v>
      </c>
      <c r="H81" s="22" t="s">
        <v>49</v>
      </c>
      <c r="I81" s="23">
        <v>1</v>
      </c>
      <c r="J81" s="23">
        <v>3315</v>
      </c>
      <c r="K81" s="23">
        <v>3315</v>
      </c>
      <c r="L81" s="22" t="s">
        <v>117</v>
      </c>
      <c r="M81" s="22" t="s">
        <v>118</v>
      </c>
      <c r="N81" s="22" t="s">
        <v>31</v>
      </c>
    </row>
    <row r="82" spans="2:14" ht="12.75">
      <c r="B82" s="21">
        <v>70</v>
      </c>
      <c r="C82" s="22" t="s">
        <v>20</v>
      </c>
      <c r="D82" s="22" t="s">
        <v>132</v>
      </c>
      <c r="E82" s="22" t="s">
        <v>132</v>
      </c>
      <c r="F82" s="22" t="s">
        <v>167</v>
      </c>
      <c r="G82" s="22" t="s">
        <v>46</v>
      </c>
      <c r="H82" s="22" t="s">
        <v>49</v>
      </c>
      <c r="I82" s="23">
        <v>1</v>
      </c>
      <c r="J82" s="23">
        <v>5735</v>
      </c>
      <c r="K82" s="23">
        <v>5735</v>
      </c>
      <c r="L82" s="22" t="s">
        <v>117</v>
      </c>
      <c r="M82" s="22" t="s">
        <v>118</v>
      </c>
      <c r="N82" s="22" t="s">
        <v>31</v>
      </c>
    </row>
    <row r="83" spans="2:14" ht="12.75">
      <c r="B83" s="21">
        <v>71</v>
      </c>
      <c r="C83" s="22" t="s">
        <v>20</v>
      </c>
      <c r="D83" s="22" t="s">
        <v>132</v>
      </c>
      <c r="E83" s="22" t="s">
        <v>132</v>
      </c>
      <c r="F83" s="22" t="s">
        <v>168</v>
      </c>
      <c r="G83" s="22" t="s">
        <v>46</v>
      </c>
      <c r="H83" s="22" t="s">
        <v>49</v>
      </c>
      <c r="I83" s="23">
        <v>1</v>
      </c>
      <c r="J83" s="23">
        <v>6322</v>
      </c>
      <c r="K83" s="23">
        <v>6322</v>
      </c>
      <c r="L83" s="22" t="s">
        <v>117</v>
      </c>
      <c r="M83" s="22" t="s">
        <v>118</v>
      </c>
      <c r="N83" s="22" t="s">
        <v>31</v>
      </c>
    </row>
    <row r="84" spans="2:14" ht="12.75">
      <c r="B84" s="21">
        <v>72</v>
      </c>
      <c r="C84" s="22" t="s">
        <v>20</v>
      </c>
      <c r="D84" s="22" t="s">
        <v>132</v>
      </c>
      <c r="E84" s="22" t="s">
        <v>132</v>
      </c>
      <c r="F84" s="22" t="s">
        <v>169</v>
      </c>
      <c r="G84" s="22" t="s">
        <v>46</v>
      </c>
      <c r="H84" s="22" t="s">
        <v>49</v>
      </c>
      <c r="I84" s="23">
        <v>1</v>
      </c>
      <c r="J84" s="23">
        <v>3896</v>
      </c>
      <c r="K84" s="23">
        <v>3896</v>
      </c>
      <c r="L84" s="22" t="s">
        <v>117</v>
      </c>
      <c r="M84" s="22" t="s">
        <v>118</v>
      </c>
      <c r="N84" s="22" t="s">
        <v>31</v>
      </c>
    </row>
    <row r="85" spans="2:14" ht="12.75">
      <c r="B85" s="21">
        <v>73</v>
      </c>
      <c r="C85" s="22" t="s">
        <v>20</v>
      </c>
      <c r="D85" s="22" t="s">
        <v>132</v>
      </c>
      <c r="E85" s="22" t="s">
        <v>132</v>
      </c>
      <c r="F85" s="22" t="s">
        <v>170</v>
      </c>
      <c r="G85" s="22" t="s">
        <v>46</v>
      </c>
      <c r="H85" s="22" t="s">
        <v>49</v>
      </c>
      <c r="I85" s="23">
        <v>1</v>
      </c>
      <c r="J85" s="23">
        <v>75175</v>
      </c>
      <c r="K85" s="23">
        <v>75175</v>
      </c>
      <c r="L85" s="22" t="s">
        <v>117</v>
      </c>
      <c r="M85" s="22" t="s">
        <v>118</v>
      </c>
      <c r="N85" s="22" t="s">
        <v>31</v>
      </c>
    </row>
    <row r="86" spans="2:14" ht="12.75">
      <c r="B86" s="21">
        <v>74</v>
      </c>
      <c r="C86" s="22" t="s">
        <v>20</v>
      </c>
      <c r="D86" s="22" t="s">
        <v>132</v>
      </c>
      <c r="E86" s="22" t="s">
        <v>132</v>
      </c>
      <c r="F86" s="22" t="s">
        <v>171</v>
      </c>
      <c r="G86" s="22" t="s">
        <v>46</v>
      </c>
      <c r="H86" s="22" t="s">
        <v>49</v>
      </c>
      <c r="I86" s="23">
        <v>1</v>
      </c>
      <c r="J86" s="23">
        <v>6630</v>
      </c>
      <c r="K86" s="23">
        <v>6630</v>
      </c>
      <c r="L86" s="22" t="s">
        <v>117</v>
      </c>
      <c r="M86" s="22" t="s">
        <v>118</v>
      </c>
      <c r="N86" s="22" t="s">
        <v>31</v>
      </c>
    </row>
    <row r="87" spans="2:14" ht="12.75">
      <c r="B87" s="21">
        <v>75</v>
      </c>
      <c r="C87" s="22" t="s">
        <v>20</v>
      </c>
      <c r="D87" s="22" t="s">
        <v>132</v>
      </c>
      <c r="E87" s="22" t="s">
        <v>132</v>
      </c>
      <c r="F87" s="22" t="s">
        <v>172</v>
      </c>
      <c r="G87" s="22" t="s">
        <v>46</v>
      </c>
      <c r="H87" s="22" t="s">
        <v>49</v>
      </c>
      <c r="I87" s="23">
        <v>1</v>
      </c>
      <c r="J87" s="23">
        <v>18352</v>
      </c>
      <c r="K87" s="23">
        <v>18352</v>
      </c>
      <c r="L87" s="22" t="s">
        <v>117</v>
      </c>
      <c r="M87" s="22" t="s">
        <v>118</v>
      </c>
      <c r="N87" s="22" t="s">
        <v>31</v>
      </c>
    </row>
    <row r="88" spans="2:14" ht="12.75">
      <c r="B88" s="21">
        <v>76</v>
      </c>
      <c r="C88" s="22" t="s">
        <v>20</v>
      </c>
      <c r="D88" s="22" t="s">
        <v>132</v>
      </c>
      <c r="E88" s="22" t="s">
        <v>132</v>
      </c>
      <c r="F88" s="22" t="s">
        <v>173</v>
      </c>
      <c r="G88" s="22" t="s">
        <v>46</v>
      </c>
      <c r="H88" s="22" t="s">
        <v>49</v>
      </c>
      <c r="I88" s="23">
        <v>1</v>
      </c>
      <c r="J88" s="23">
        <v>16849</v>
      </c>
      <c r="K88" s="23">
        <v>16849</v>
      </c>
      <c r="L88" s="22" t="s">
        <v>117</v>
      </c>
      <c r="M88" s="22" t="s">
        <v>118</v>
      </c>
      <c r="N88" s="22" t="s">
        <v>31</v>
      </c>
    </row>
    <row r="89" spans="2:14" ht="12.75">
      <c r="B89" s="21">
        <v>77</v>
      </c>
      <c r="C89" s="22" t="s">
        <v>20</v>
      </c>
      <c r="D89" s="22" t="s">
        <v>132</v>
      </c>
      <c r="E89" s="22" t="s">
        <v>132</v>
      </c>
      <c r="F89" s="22" t="s">
        <v>174</v>
      </c>
      <c r="G89" s="22" t="s">
        <v>46</v>
      </c>
      <c r="H89" s="22" t="s">
        <v>49</v>
      </c>
      <c r="I89" s="23">
        <v>1</v>
      </c>
      <c r="J89" s="23">
        <v>16849</v>
      </c>
      <c r="K89" s="23">
        <v>16849</v>
      </c>
      <c r="L89" s="22" t="s">
        <v>117</v>
      </c>
      <c r="M89" s="22" t="s">
        <v>118</v>
      </c>
      <c r="N89" s="22" t="s">
        <v>31</v>
      </c>
    </row>
    <row r="90" spans="2:14" ht="12.75">
      <c r="B90" s="21">
        <v>78</v>
      </c>
      <c r="C90" s="22" t="s">
        <v>20</v>
      </c>
      <c r="D90" s="22" t="s">
        <v>132</v>
      </c>
      <c r="E90" s="22" t="s">
        <v>132</v>
      </c>
      <c r="F90" s="22" t="s">
        <v>175</v>
      </c>
      <c r="G90" s="22" t="s">
        <v>46</v>
      </c>
      <c r="H90" s="22" t="s">
        <v>49</v>
      </c>
      <c r="I90" s="23">
        <v>1</v>
      </c>
      <c r="J90" s="23">
        <v>33698</v>
      </c>
      <c r="K90" s="23">
        <v>33698</v>
      </c>
      <c r="L90" s="22" t="s">
        <v>117</v>
      </c>
      <c r="M90" s="22" t="s">
        <v>118</v>
      </c>
      <c r="N90" s="22" t="s">
        <v>31</v>
      </c>
    </row>
    <row r="91" spans="2:14" ht="12.75">
      <c r="B91" s="21">
        <v>79</v>
      </c>
      <c r="C91" s="22" t="s">
        <v>20</v>
      </c>
      <c r="D91" s="22" t="s">
        <v>132</v>
      </c>
      <c r="E91" s="22" t="s">
        <v>132</v>
      </c>
      <c r="F91" s="22" t="s">
        <v>176</v>
      </c>
      <c r="G91" s="22" t="s">
        <v>46</v>
      </c>
      <c r="H91" s="22" t="s">
        <v>49</v>
      </c>
      <c r="I91" s="23">
        <v>1</v>
      </c>
      <c r="J91" s="23">
        <v>16849</v>
      </c>
      <c r="K91" s="23">
        <v>16849</v>
      </c>
      <c r="L91" s="22" t="s">
        <v>117</v>
      </c>
      <c r="M91" s="22" t="s">
        <v>118</v>
      </c>
      <c r="N91" s="22" t="s">
        <v>31</v>
      </c>
    </row>
    <row r="92" spans="2:14" ht="12.75">
      <c r="B92" s="21">
        <v>80</v>
      </c>
      <c r="C92" s="22" t="s">
        <v>20</v>
      </c>
      <c r="D92" s="22" t="s">
        <v>132</v>
      </c>
      <c r="E92" s="22" t="s">
        <v>132</v>
      </c>
      <c r="F92" s="22" t="s">
        <v>177</v>
      </c>
      <c r="G92" s="22" t="s">
        <v>46</v>
      </c>
      <c r="H92" s="22" t="s">
        <v>49</v>
      </c>
      <c r="I92" s="23">
        <v>1</v>
      </c>
      <c r="J92" s="23">
        <v>21000</v>
      </c>
      <c r="K92" s="23">
        <v>21000</v>
      </c>
      <c r="L92" s="22" t="s">
        <v>117</v>
      </c>
      <c r="M92" s="22" t="s">
        <v>118</v>
      </c>
      <c r="N92" s="22" t="s">
        <v>31</v>
      </c>
    </row>
    <row r="93" spans="2:14" ht="12.75">
      <c r="B93" s="21">
        <v>81</v>
      </c>
      <c r="C93" s="22" t="s">
        <v>20</v>
      </c>
      <c r="D93" s="22" t="s">
        <v>132</v>
      </c>
      <c r="E93" s="22" t="s">
        <v>132</v>
      </c>
      <c r="F93" s="22" t="s">
        <v>178</v>
      </c>
      <c r="G93" s="22" t="s">
        <v>67</v>
      </c>
      <c r="H93" s="22" t="s">
        <v>49</v>
      </c>
      <c r="I93" s="23">
        <v>1</v>
      </c>
      <c r="J93" s="23">
        <v>18216</v>
      </c>
      <c r="K93" s="23">
        <v>18216</v>
      </c>
      <c r="L93" s="22" t="s">
        <v>117</v>
      </c>
      <c r="M93" s="22" t="s">
        <v>118</v>
      </c>
      <c r="N93" s="22" t="s">
        <v>31</v>
      </c>
    </row>
    <row r="94" spans="2:14" ht="75" customHeight="1">
      <c r="B94" s="21">
        <v>82</v>
      </c>
      <c r="C94" s="22" t="s">
        <v>20</v>
      </c>
      <c r="D94" s="22" t="s">
        <v>132</v>
      </c>
      <c r="E94" s="22" t="s">
        <v>132</v>
      </c>
      <c r="F94" s="22" t="s">
        <v>179</v>
      </c>
      <c r="G94" s="22" t="s">
        <v>67</v>
      </c>
      <c r="H94" s="22" t="s">
        <v>49</v>
      </c>
      <c r="I94" s="23">
        <v>1</v>
      </c>
      <c r="J94" s="23">
        <v>223214</v>
      </c>
      <c r="K94" s="23">
        <v>223214</v>
      </c>
      <c r="L94" s="22" t="s">
        <v>117</v>
      </c>
      <c r="M94" s="22" t="s">
        <v>118</v>
      </c>
      <c r="N94" s="22" t="s">
        <v>31</v>
      </c>
    </row>
    <row r="95" spans="2:14" ht="12.75">
      <c r="B95" s="21">
        <v>83</v>
      </c>
      <c r="C95" s="22" t="s">
        <v>20</v>
      </c>
      <c r="D95" s="22" t="s">
        <v>180</v>
      </c>
      <c r="E95" s="22" t="s">
        <v>180</v>
      </c>
      <c r="F95" s="22" t="s">
        <v>181</v>
      </c>
      <c r="G95" s="22" t="s">
        <v>67</v>
      </c>
      <c r="H95" s="22" t="s">
        <v>49</v>
      </c>
      <c r="I95" s="23">
        <v>1</v>
      </c>
      <c r="J95" s="23">
        <v>52800</v>
      </c>
      <c r="K95" s="23">
        <v>52800</v>
      </c>
      <c r="L95" s="22" t="s">
        <v>98</v>
      </c>
      <c r="M95" s="22" t="s">
        <v>118</v>
      </c>
      <c r="N95" s="22" t="s">
        <v>31</v>
      </c>
    </row>
    <row r="96" spans="2:14" ht="12.75">
      <c r="B96" s="21">
        <v>84</v>
      </c>
      <c r="C96" s="22" t="s">
        <v>20</v>
      </c>
      <c r="D96" s="22" t="s">
        <v>180</v>
      </c>
      <c r="E96" s="22" t="s">
        <v>180</v>
      </c>
      <c r="F96" s="22" t="s">
        <v>182</v>
      </c>
      <c r="G96" s="22" t="s">
        <v>67</v>
      </c>
      <c r="H96" s="22" t="s">
        <v>49</v>
      </c>
      <c r="I96" s="23">
        <v>1</v>
      </c>
      <c r="J96" s="23">
        <v>52800</v>
      </c>
      <c r="K96" s="23">
        <v>52800</v>
      </c>
      <c r="L96" s="22" t="s">
        <v>98</v>
      </c>
      <c r="M96" s="22" t="s">
        <v>118</v>
      </c>
      <c r="N96" s="22" t="s">
        <v>31</v>
      </c>
    </row>
    <row r="97" spans="2:14" ht="63" customHeight="1">
      <c r="B97" s="21">
        <v>85</v>
      </c>
      <c r="C97" s="22" t="s">
        <v>20</v>
      </c>
      <c r="D97" s="22" t="s">
        <v>180</v>
      </c>
      <c r="E97" s="22" t="s">
        <v>180</v>
      </c>
      <c r="F97" s="22" t="s">
        <v>183</v>
      </c>
      <c r="G97" s="22" t="s">
        <v>67</v>
      </c>
      <c r="H97" s="22" t="s">
        <v>49</v>
      </c>
      <c r="I97" s="23">
        <v>1</v>
      </c>
      <c r="J97" s="23">
        <v>59400</v>
      </c>
      <c r="K97" s="23">
        <v>59400</v>
      </c>
      <c r="L97" s="22" t="s">
        <v>98</v>
      </c>
      <c r="M97" s="22" t="s">
        <v>118</v>
      </c>
      <c r="N97" s="22" t="s">
        <v>31</v>
      </c>
    </row>
    <row r="98" spans="2:14" ht="60" customHeight="1">
      <c r="B98" s="21">
        <v>86</v>
      </c>
      <c r="C98" s="22" t="s">
        <v>20</v>
      </c>
      <c r="D98" s="22" t="s">
        <v>180</v>
      </c>
      <c r="E98" s="22" t="s">
        <v>180</v>
      </c>
      <c r="F98" s="22" t="s">
        <v>184</v>
      </c>
      <c r="G98" s="22" t="s">
        <v>67</v>
      </c>
      <c r="H98" s="22" t="s">
        <v>49</v>
      </c>
      <c r="I98" s="23">
        <v>1</v>
      </c>
      <c r="J98" s="23">
        <v>113400</v>
      </c>
      <c r="K98" s="23">
        <v>113400</v>
      </c>
      <c r="L98" s="22" t="s">
        <v>98</v>
      </c>
      <c r="M98" s="22" t="s">
        <v>118</v>
      </c>
      <c r="N98" s="22" t="s">
        <v>31</v>
      </c>
    </row>
    <row r="99" spans="2:14" ht="63" customHeight="1">
      <c r="B99" s="21">
        <v>87</v>
      </c>
      <c r="C99" s="22" t="s">
        <v>20</v>
      </c>
      <c r="D99" s="22" t="s">
        <v>180</v>
      </c>
      <c r="E99" s="22" t="s">
        <v>180</v>
      </c>
      <c r="F99" s="22" t="s">
        <v>185</v>
      </c>
      <c r="G99" s="22" t="s">
        <v>67</v>
      </c>
      <c r="H99" s="22" t="s">
        <v>49</v>
      </c>
      <c r="I99" s="23">
        <v>1</v>
      </c>
      <c r="J99" s="23">
        <v>160200</v>
      </c>
      <c r="K99" s="23">
        <v>160200</v>
      </c>
      <c r="L99" s="22" t="s">
        <v>98</v>
      </c>
      <c r="M99" s="22" t="s">
        <v>118</v>
      </c>
      <c r="N99" s="22" t="s">
        <v>31</v>
      </c>
    </row>
    <row r="100" spans="2:14" ht="120" customHeight="1">
      <c r="B100" s="21">
        <v>88</v>
      </c>
      <c r="C100" s="22" t="s">
        <v>20</v>
      </c>
      <c r="D100" s="22" t="s">
        <v>180</v>
      </c>
      <c r="E100" s="22" t="s">
        <v>180</v>
      </c>
      <c r="F100" s="22" t="s">
        <v>186</v>
      </c>
      <c r="G100" s="22" t="s">
        <v>67</v>
      </c>
      <c r="H100" s="22" t="s">
        <v>49</v>
      </c>
      <c r="I100" s="23">
        <v>1</v>
      </c>
      <c r="J100" s="23">
        <v>20000</v>
      </c>
      <c r="K100" s="23">
        <v>20000</v>
      </c>
      <c r="L100" s="22" t="s">
        <v>98</v>
      </c>
      <c r="M100" s="22" t="s">
        <v>118</v>
      </c>
      <c r="N100" s="22" t="s">
        <v>31</v>
      </c>
    </row>
    <row r="101" spans="2:14" ht="122.25" customHeight="1">
      <c r="B101" s="21">
        <v>89</v>
      </c>
      <c r="C101" s="22" t="s">
        <v>20</v>
      </c>
      <c r="D101" s="22" t="s">
        <v>180</v>
      </c>
      <c r="E101" s="22" t="s">
        <v>180</v>
      </c>
      <c r="F101" s="22" t="s">
        <v>187</v>
      </c>
      <c r="G101" s="22" t="s">
        <v>67</v>
      </c>
      <c r="H101" s="22" t="s">
        <v>49</v>
      </c>
      <c r="I101" s="23">
        <v>1</v>
      </c>
      <c r="J101" s="23">
        <v>22000</v>
      </c>
      <c r="K101" s="23">
        <v>22000</v>
      </c>
      <c r="L101" s="22" t="s">
        <v>98</v>
      </c>
      <c r="M101" s="22" t="s">
        <v>118</v>
      </c>
      <c r="N101" s="22" t="s">
        <v>31</v>
      </c>
    </row>
    <row r="102" spans="2:14" ht="69.75" customHeight="1">
      <c r="B102" s="21">
        <v>90</v>
      </c>
      <c r="C102" s="22" t="s">
        <v>20</v>
      </c>
      <c r="D102" s="22" t="s">
        <v>180</v>
      </c>
      <c r="E102" s="22" t="s">
        <v>180</v>
      </c>
      <c r="F102" s="22" t="s">
        <v>188</v>
      </c>
      <c r="G102" s="22" t="s">
        <v>67</v>
      </c>
      <c r="H102" s="22" t="s">
        <v>49</v>
      </c>
      <c r="I102" s="23">
        <v>1</v>
      </c>
      <c r="J102" s="23">
        <v>8400</v>
      </c>
      <c r="K102" s="23">
        <v>8400</v>
      </c>
      <c r="L102" s="22" t="s">
        <v>98</v>
      </c>
      <c r="M102" s="22" t="s">
        <v>118</v>
      </c>
      <c r="N102" s="22" t="s">
        <v>31</v>
      </c>
    </row>
    <row r="103" spans="2:14" ht="12.75">
      <c r="B103" s="21">
        <v>91</v>
      </c>
      <c r="C103" s="22" t="s">
        <v>20</v>
      </c>
      <c r="D103" s="22" t="s">
        <v>180</v>
      </c>
      <c r="E103" s="22" t="s">
        <v>180</v>
      </c>
      <c r="F103" s="22" t="s">
        <v>189</v>
      </c>
      <c r="G103" s="22" t="s">
        <v>67</v>
      </c>
      <c r="H103" s="22" t="s">
        <v>49</v>
      </c>
      <c r="I103" s="23">
        <v>1</v>
      </c>
      <c r="J103" s="23">
        <v>38880</v>
      </c>
      <c r="K103" s="23">
        <v>38880</v>
      </c>
      <c r="L103" s="22" t="s">
        <v>98</v>
      </c>
      <c r="M103" s="22" t="s">
        <v>118</v>
      </c>
      <c r="N103" s="22" t="s">
        <v>31</v>
      </c>
    </row>
    <row r="104" spans="2:14" ht="12.75">
      <c r="B104" s="21">
        <v>92</v>
      </c>
      <c r="C104" s="22" t="s">
        <v>20</v>
      </c>
      <c r="D104" s="22" t="s">
        <v>180</v>
      </c>
      <c r="E104" s="22" t="s">
        <v>180</v>
      </c>
      <c r="F104" s="22" t="s">
        <v>190</v>
      </c>
      <c r="G104" s="22" t="s">
        <v>67</v>
      </c>
      <c r="H104" s="22" t="s">
        <v>49</v>
      </c>
      <c r="I104" s="23">
        <v>1</v>
      </c>
      <c r="J104" s="23">
        <v>4320</v>
      </c>
      <c r="K104" s="23">
        <v>4320</v>
      </c>
      <c r="L104" s="22" t="s">
        <v>98</v>
      </c>
      <c r="M104" s="22" t="s">
        <v>118</v>
      </c>
      <c r="N104" s="22" t="s">
        <v>31</v>
      </c>
    </row>
    <row r="105" spans="2:14" ht="58.5" customHeight="1">
      <c r="B105" s="21">
        <v>93</v>
      </c>
      <c r="C105" s="22" t="s">
        <v>20</v>
      </c>
      <c r="D105" s="22" t="s">
        <v>180</v>
      </c>
      <c r="E105" s="22" t="s">
        <v>180</v>
      </c>
      <c r="F105" s="22" t="s">
        <v>191</v>
      </c>
      <c r="G105" s="22" t="s">
        <v>67</v>
      </c>
      <c r="H105" s="22" t="s">
        <v>49</v>
      </c>
      <c r="I105" s="23">
        <v>1</v>
      </c>
      <c r="J105" s="23">
        <v>2580</v>
      </c>
      <c r="K105" s="23">
        <v>2580</v>
      </c>
      <c r="L105" s="22" t="s">
        <v>98</v>
      </c>
      <c r="M105" s="22" t="s">
        <v>118</v>
      </c>
      <c r="N105" s="22" t="s">
        <v>31</v>
      </c>
    </row>
    <row r="106" spans="2:14" ht="12.75">
      <c r="B106" s="21">
        <v>94</v>
      </c>
      <c r="C106" s="22" t="s">
        <v>20</v>
      </c>
      <c r="D106" s="22" t="s">
        <v>180</v>
      </c>
      <c r="E106" s="22" t="s">
        <v>180</v>
      </c>
      <c r="F106" s="22" t="s">
        <v>192</v>
      </c>
      <c r="G106" s="22" t="s">
        <v>67</v>
      </c>
      <c r="H106" s="22" t="s">
        <v>49</v>
      </c>
      <c r="I106" s="23">
        <v>1</v>
      </c>
      <c r="J106" s="23">
        <v>4500</v>
      </c>
      <c r="K106" s="23">
        <v>4500</v>
      </c>
      <c r="L106" s="22" t="s">
        <v>98</v>
      </c>
      <c r="M106" s="22" t="s">
        <v>118</v>
      </c>
      <c r="N106" s="22" t="s">
        <v>31</v>
      </c>
    </row>
    <row r="107" spans="2:14" ht="128.25" customHeight="1">
      <c r="B107" s="21">
        <v>95</v>
      </c>
      <c r="C107" s="22" t="s">
        <v>20</v>
      </c>
      <c r="D107" s="22" t="s">
        <v>180</v>
      </c>
      <c r="E107" s="22" t="s">
        <v>180</v>
      </c>
      <c r="F107" s="22" t="s">
        <v>193</v>
      </c>
      <c r="G107" s="22" t="s">
        <v>46</v>
      </c>
      <c r="H107" s="22" t="s">
        <v>49</v>
      </c>
      <c r="I107" s="23">
        <v>1</v>
      </c>
      <c r="J107" s="23">
        <v>1400</v>
      </c>
      <c r="K107" s="23">
        <v>1400</v>
      </c>
      <c r="L107" s="22" t="s">
        <v>98</v>
      </c>
      <c r="M107" s="22" t="s">
        <v>118</v>
      </c>
      <c r="N107" s="22" t="s">
        <v>31</v>
      </c>
    </row>
    <row r="108" spans="2:14" ht="84" customHeight="1">
      <c r="B108" s="21">
        <v>96</v>
      </c>
      <c r="C108" s="22" t="s">
        <v>20</v>
      </c>
      <c r="D108" s="22" t="s">
        <v>180</v>
      </c>
      <c r="E108" s="22" t="s">
        <v>180</v>
      </c>
      <c r="F108" s="22" t="s">
        <v>194</v>
      </c>
      <c r="G108" s="22" t="s">
        <v>46</v>
      </c>
      <c r="H108" s="22" t="s">
        <v>49</v>
      </c>
      <c r="I108" s="23">
        <v>1</v>
      </c>
      <c r="J108" s="23">
        <v>2400</v>
      </c>
      <c r="K108" s="23">
        <v>2400</v>
      </c>
      <c r="L108" s="22" t="s">
        <v>98</v>
      </c>
      <c r="M108" s="22" t="s">
        <v>118</v>
      </c>
      <c r="N108" s="22" t="s">
        <v>31</v>
      </c>
    </row>
    <row r="109" spans="2:14" ht="63" customHeight="1">
      <c r="B109" s="21">
        <v>97</v>
      </c>
      <c r="C109" s="22" t="s">
        <v>20</v>
      </c>
      <c r="D109" s="22" t="s">
        <v>180</v>
      </c>
      <c r="E109" s="22" t="s">
        <v>180</v>
      </c>
      <c r="F109" s="22" t="s">
        <v>195</v>
      </c>
      <c r="G109" s="22" t="s">
        <v>46</v>
      </c>
      <c r="H109" s="22" t="s">
        <v>49</v>
      </c>
      <c r="I109" s="23">
        <v>1</v>
      </c>
      <c r="J109" s="23">
        <v>3600</v>
      </c>
      <c r="K109" s="23">
        <v>3600</v>
      </c>
      <c r="L109" s="22" t="s">
        <v>98</v>
      </c>
      <c r="M109" s="22" t="s">
        <v>118</v>
      </c>
      <c r="N109" s="22" t="s">
        <v>31</v>
      </c>
    </row>
    <row r="110" spans="2:14" ht="63.75" customHeight="1">
      <c r="B110" s="21">
        <v>98</v>
      </c>
      <c r="C110" s="22" t="s">
        <v>20</v>
      </c>
      <c r="D110" s="22" t="s">
        <v>180</v>
      </c>
      <c r="E110" s="22" t="s">
        <v>180</v>
      </c>
      <c r="F110" s="22" t="s">
        <v>196</v>
      </c>
      <c r="G110" s="22" t="s">
        <v>46</v>
      </c>
      <c r="H110" s="22" t="s">
        <v>49</v>
      </c>
      <c r="I110" s="23">
        <v>1</v>
      </c>
      <c r="J110" s="23">
        <v>3800</v>
      </c>
      <c r="K110" s="23">
        <v>3800</v>
      </c>
      <c r="L110" s="22" t="s">
        <v>98</v>
      </c>
      <c r="M110" s="22" t="s">
        <v>118</v>
      </c>
      <c r="N110" s="22" t="s">
        <v>31</v>
      </c>
    </row>
    <row r="111" spans="2:14" ht="90" customHeight="1">
      <c r="B111" s="21">
        <v>99</v>
      </c>
      <c r="C111" s="22" t="s">
        <v>20</v>
      </c>
      <c r="D111" s="22" t="s">
        <v>180</v>
      </c>
      <c r="E111" s="22" t="s">
        <v>180</v>
      </c>
      <c r="F111" s="22" t="s">
        <v>197</v>
      </c>
      <c r="G111" s="22" t="s">
        <v>46</v>
      </c>
      <c r="H111" s="22" t="s">
        <v>49</v>
      </c>
      <c r="I111" s="23">
        <v>1</v>
      </c>
      <c r="J111" s="23">
        <v>5040</v>
      </c>
      <c r="K111" s="23">
        <v>5040</v>
      </c>
      <c r="L111" s="22" t="s">
        <v>98</v>
      </c>
      <c r="M111" s="22" t="s">
        <v>118</v>
      </c>
      <c r="N111" s="22" t="s">
        <v>31</v>
      </c>
    </row>
    <row r="112" spans="2:14" ht="12.75">
      <c r="B112" s="21">
        <v>100</v>
      </c>
      <c r="C112" s="22" t="s">
        <v>20</v>
      </c>
      <c r="D112" s="22" t="s">
        <v>180</v>
      </c>
      <c r="E112" s="22" t="s">
        <v>180</v>
      </c>
      <c r="F112" s="22" t="s">
        <v>198</v>
      </c>
      <c r="G112" s="22" t="s">
        <v>67</v>
      </c>
      <c r="H112" s="22" t="s">
        <v>49</v>
      </c>
      <c r="I112" s="23">
        <v>1</v>
      </c>
      <c r="J112" s="23">
        <v>5720</v>
      </c>
      <c r="K112" s="23">
        <v>5720</v>
      </c>
      <c r="L112" s="22" t="s">
        <v>98</v>
      </c>
      <c r="M112" s="22" t="s">
        <v>118</v>
      </c>
      <c r="N112" s="22" t="s">
        <v>31</v>
      </c>
    </row>
    <row r="113" spans="2:14" ht="12.75">
      <c r="B113" s="21">
        <v>101</v>
      </c>
      <c r="C113" s="22" t="s">
        <v>20</v>
      </c>
      <c r="D113" s="22" t="s">
        <v>180</v>
      </c>
      <c r="E113" s="22" t="s">
        <v>180</v>
      </c>
      <c r="F113" s="22" t="s">
        <v>199</v>
      </c>
      <c r="G113" s="22" t="s">
        <v>67</v>
      </c>
      <c r="H113" s="22" t="s">
        <v>49</v>
      </c>
      <c r="I113" s="23">
        <v>1</v>
      </c>
      <c r="J113" s="23">
        <v>5720</v>
      </c>
      <c r="K113" s="23">
        <v>5720</v>
      </c>
      <c r="L113" s="22" t="s">
        <v>98</v>
      </c>
      <c r="M113" s="22" t="s">
        <v>118</v>
      </c>
      <c r="N113" s="22" t="s">
        <v>31</v>
      </c>
    </row>
    <row r="114" spans="2:14" ht="12.75">
      <c r="B114" s="21">
        <v>102</v>
      </c>
      <c r="C114" s="22" t="s">
        <v>20</v>
      </c>
      <c r="D114" s="22" t="s">
        <v>180</v>
      </c>
      <c r="E114" s="22" t="s">
        <v>180</v>
      </c>
      <c r="F114" s="22" t="s">
        <v>200</v>
      </c>
      <c r="G114" s="22" t="s">
        <v>67</v>
      </c>
      <c r="H114" s="22" t="s">
        <v>49</v>
      </c>
      <c r="I114" s="23">
        <v>1</v>
      </c>
      <c r="J114" s="23">
        <v>5720</v>
      </c>
      <c r="K114" s="23">
        <f>I114*J114</f>
        <v>5720</v>
      </c>
      <c r="L114" s="22" t="s">
        <v>98</v>
      </c>
      <c r="M114" s="22" t="s">
        <v>118</v>
      </c>
      <c r="N114" s="22" t="s">
        <v>31</v>
      </c>
    </row>
    <row r="115" spans="2:14" ht="12.75">
      <c r="B115" s="21">
        <v>103</v>
      </c>
      <c r="C115" s="22" t="s">
        <v>20</v>
      </c>
      <c r="D115" s="22" t="s">
        <v>201</v>
      </c>
      <c r="E115" s="22" t="s">
        <v>202</v>
      </c>
      <c r="F115" s="22" t="s">
        <v>203</v>
      </c>
      <c r="G115" s="22" t="s">
        <v>46</v>
      </c>
      <c r="H115" s="22" t="s">
        <v>49</v>
      </c>
      <c r="I115" s="23">
        <v>1</v>
      </c>
      <c r="J115" s="23">
        <v>60000</v>
      </c>
      <c r="K115" s="23">
        <v>60000</v>
      </c>
      <c r="L115" s="22" t="s">
        <v>92</v>
      </c>
      <c r="M115" s="22" t="s">
        <v>118</v>
      </c>
      <c r="N115" s="22" t="s">
        <v>31</v>
      </c>
    </row>
    <row r="116" spans="2:14" ht="12.75">
      <c r="B116" s="21">
        <v>104</v>
      </c>
      <c r="C116" s="22" t="s">
        <v>82</v>
      </c>
      <c r="D116" s="22" t="s">
        <v>204</v>
      </c>
      <c r="E116" s="22" t="s">
        <v>205</v>
      </c>
      <c r="F116" s="22" t="s">
        <v>206</v>
      </c>
      <c r="G116" s="22" t="s">
        <v>46</v>
      </c>
      <c r="H116" s="22" t="s">
        <v>49</v>
      </c>
      <c r="I116" s="23">
        <v>1</v>
      </c>
      <c r="J116" s="23">
        <v>135000</v>
      </c>
      <c r="K116" s="23">
        <v>135000</v>
      </c>
      <c r="L116" s="22" t="s">
        <v>92</v>
      </c>
      <c r="M116" s="22" t="s">
        <v>118</v>
      </c>
      <c r="N116" s="22" t="s">
        <v>31</v>
      </c>
    </row>
    <row r="117" spans="2:14" ht="12.75">
      <c r="B117" s="21">
        <v>105</v>
      </c>
      <c r="C117" s="22" t="s">
        <v>20</v>
      </c>
      <c r="D117" s="22" t="s">
        <v>207</v>
      </c>
      <c r="E117" s="22" t="s">
        <v>208</v>
      </c>
      <c r="F117" s="22" t="s">
        <v>209</v>
      </c>
      <c r="G117" s="22" t="s">
        <v>46</v>
      </c>
      <c r="H117" s="22" t="s">
        <v>49</v>
      </c>
      <c r="I117" s="23">
        <v>1</v>
      </c>
      <c r="J117" s="23">
        <v>2000</v>
      </c>
      <c r="K117" s="23">
        <v>36000</v>
      </c>
      <c r="L117" s="22" t="s">
        <v>210</v>
      </c>
      <c r="M117" s="22" t="s">
        <v>118</v>
      </c>
      <c r="N117" s="22" t="s">
        <v>31</v>
      </c>
    </row>
    <row r="118" spans="2:14" ht="48.75" customHeight="1">
      <c r="B118" s="21">
        <v>106</v>
      </c>
      <c r="C118" s="22" t="s">
        <v>20</v>
      </c>
      <c r="D118" s="22" t="s">
        <v>207</v>
      </c>
      <c r="E118" s="22" t="s">
        <v>208</v>
      </c>
      <c r="F118" s="22" t="s">
        <v>211</v>
      </c>
      <c r="G118" s="22" t="s">
        <v>46</v>
      </c>
      <c r="H118" s="22" t="s">
        <v>49</v>
      </c>
      <c r="I118" s="23">
        <v>1</v>
      </c>
      <c r="J118" s="23">
        <v>1600</v>
      </c>
      <c r="K118" s="23">
        <v>6400</v>
      </c>
      <c r="L118" s="22" t="s">
        <v>210</v>
      </c>
      <c r="M118" s="22" t="s">
        <v>118</v>
      </c>
      <c r="N118" s="22" t="s">
        <v>31</v>
      </c>
    </row>
    <row r="119" spans="2:14" ht="48.75" customHeight="1">
      <c r="B119" s="21">
        <v>107</v>
      </c>
      <c r="C119" s="22" t="s">
        <v>20</v>
      </c>
      <c r="D119" s="29" t="s">
        <v>212</v>
      </c>
      <c r="E119" s="22" t="s">
        <v>213</v>
      </c>
      <c r="F119" s="22" t="s">
        <v>214</v>
      </c>
      <c r="G119" s="22" t="s">
        <v>46</v>
      </c>
      <c r="H119" s="22" t="s">
        <v>49</v>
      </c>
      <c r="I119" s="23">
        <v>1</v>
      </c>
      <c r="J119" s="23">
        <v>20000</v>
      </c>
      <c r="K119" s="23">
        <v>240000</v>
      </c>
      <c r="L119" s="22" t="s">
        <v>131</v>
      </c>
      <c r="M119" s="22" t="s">
        <v>27</v>
      </c>
      <c r="N119" s="22" t="s">
        <v>31</v>
      </c>
    </row>
    <row r="120" spans="2:14" ht="12.75">
      <c r="B120" s="21"/>
      <c r="C120" s="22"/>
      <c r="D120" s="30"/>
      <c r="E120" s="22"/>
      <c r="F120" s="22"/>
      <c r="G120" s="22"/>
      <c r="H120" s="22"/>
      <c r="I120" s="23"/>
      <c r="J120" s="23"/>
      <c r="K120" s="31">
        <f>SUM(K13:K119)</f>
        <v>36019355.1388</v>
      </c>
      <c r="L120" s="22"/>
      <c r="M120" s="22"/>
      <c r="N120" s="22"/>
    </row>
    <row r="121" spans="2:14" ht="18" customHeight="1">
      <c r="B121" s="32" t="s">
        <v>215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2:14" ht="12.75">
      <c r="B122" s="21">
        <v>108</v>
      </c>
      <c r="C122" s="22" t="s">
        <v>39</v>
      </c>
      <c r="D122" s="22" t="s">
        <v>216</v>
      </c>
      <c r="E122" s="22" t="s">
        <v>217</v>
      </c>
      <c r="F122" s="22" t="s">
        <v>218</v>
      </c>
      <c r="G122" s="22" t="s">
        <v>46</v>
      </c>
      <c r="H122" s="22" t="s">
        <v>219</v>
      </c>
      <c r="I122" s="23">
        <v>1000</v>
      </c>
      <c r="J122" s="23">
        <v>70</v>
      </c>
      <c r="K122" s="23">
        <f aca="true" t="shared" si="0" ref="K122:K173">I122*J122</f>
        <v>70000</v>
      </c>
      <c r="L122" s="22" t="s">
        <v>131</v>
      </c>
      <c r="M122" s="22" t="s">
        <v>220</v>
      </c>
      <c r="N122" s="22" t="s">
        <v>31</v>
      </c>
    </row>
    <row r="123" spans="2:14" ht="12.75">
      <c r="B123" s="21">
        <v>109</v>
      </c>
      <c r="C123" s="22" t="s">
        <v>39</v>
      </c>
      <c r="D123" s="22" t="s">
        <v>221</v>
      </c>
      <c r="E123" s="22" t="s">
        <v>222</v>
      </c>
      <c r="F123" s="22" t="s">
        <v>223</v>
      </c>
      <c r="G123" s="22" t="s">
        <v>46</v>
      </c>
      <c r="H123" s="22" t="s">
        <v>224</v>
      </c>
      <c r="I123" s="23">
        <v>600</v>
      </c>
      <c r="J123" s="23">
        <v>147.39</v>
      </c>
      <c r="K123" s="23">
        <f t="shared" si="0"/>
        <v>88433.99999999999</v>
      </c>
      <c r="L123" s="22" t="s">
        <v>131</v>
      </c>
      <c r="M123" s="22" t="s">
        <v>220</v>
      </c>
      <c r="N123" s="22" t="s">
        <v>31</v>
      </c>
    </row>
    <row r="124" spans="2:14" ht="12.75">
      <c r="B124" s="21">
        <v>110</v>
      </c>
      <c r="C124" s="22" t="s">
        <v>39</v>
      </c>
      <c r="D124" s="22" t="s">
        <v>225</v>
      </c>
      <c r="E124" s="22" t="s">
        <v>226</v>
      </c>
      <c r="F124" s="22" t="s">
        <v>218</v>
      </c>
      <c r="G124" s="22" t="s">
        <v>46</v>
      </c>
      <c r="H124" s="22" t="s">
        <v>227</v>
      </c>
      <c r="I124" s="23">
        <v>350</v>
      </c>
      <c r="J124" s="23">
        <v>740</v>
      </c>
      <c r="K124" s="23">
        <f t="shared" si="0"/>
        <v>259000</v>
      </c>
      <c r="L124" s="22" t="s">
        <v>131</v>
      </c>
      <c r="M124" s="22" t="s">
        <v>220</v>
      </c>
      <c r="N124" s="22" t="s">
        <v>31</v>
      </c>
    </row>
    <row r="125" spans="2:14" ht="12.75">
      <c r="B125" s="21">
        <v>111</v>
      </c>
      <c r="C125" s="22" t="s">
        <v>39</v>
      </c>
      <c r="D125" s="22" t="s">
        <v>228</v>
      </c>
      <c r="E125" s="22" t="s">
        <v>229</v>
      </c>
      <c r="F125" s="22" t="s">
        <v>218</v>
      </c>
      <c r="G125" s="22" t="s">
        <v>46</v>
      </c>
      <c r="H125" s="22" t="s">
        <v>227</v>
      </c>
      <c r="I125" s="23">
        <v>50</v>
      </c>
      <c r="J125" s="23">
        <v>70</v>
      </c>
      <c r="K125" s="23">
        <f t="shared" si="0"/>
        <v>3500</v>
      </c>
      <c r="L125" s="22" t="s">
        <v>131</v>
      </c>
      <c r="M125" s="22" t="s">
        <v>220</v>
      </c>
      <c r="N125" s="22" t="s">
        <v>31</v>
      </c>
    </row>
    <row r="126" spans="2:14" ht="12.75">
      <c r="B126" s="21">
        <v>112</v>
      </c>
      <c r="C126" s="22" t="s">
        <v>39</v>
      </c>
      <c r="D126" s="22" t="s">
        <v>230</v>
      </c>
      <c r="E126" s="22" t="s">
        <v>231</v>
      </c>
      <c r="F126" s="22" t="s">
        <v>218</v>
      </c>
      <c r="G126" s="22" t="s">
        <v>46</v>
      </c>
      <c r="H126" s="22" t="s">
        <v>227</v>
      </c>
      <c r="I126" s="23">
        <v>50</v>
      </c>
      <c r="J126" s="23">
        <v>230</v>
      </c>
      <c r="K126" s="23">
        <f t="shared" si="0"/>
        <v>11500</v>
      </c>
      <c r="L126" s="22" t="s">
        <v>131</v>
      </c>
      <c r="M126" s="22" t="s">
        <v>220</v>
      </c>
      <c r="N126" s="22" t="s">
        <v>31</v>
      </c>
    </row>
    <row r="127" spans="2:14" ht="12.75">
      <c r="B127" s="21">
        <v>113</v>
      </c>
      <c r="C127" s="22" t="s">
        <v>39</v>
      </c>
      <c r="D127" s="22" t="s">
        <v>232</v>
      </c>
      <c r="E127" s="22" t="s">
        <v>233</v>
      </c>
      <c r="F127" s="22" t="s">
        <v>218</v>
      </c>
      <c r="G127" s="22" t="s">
        <v>46</v>
      </c>
      <c r="H127" s="22" t="s">
        <v>219</v>
      </c>
      <c r="I127" s="23">
        <v>360</v>
      </c>
      <c r="J127" s="23">
        <v>35</v>
      </c>
      <c r="K127" s="23">
        <f t="shared" si="0"/>
        <v>12600</v>
      </c>
      <c r="L127" s="22" t="s">
        <v>131</v>
      </c>
      <c r="M127" s="22" t="s">
        <v>220</v>
      </c>
      <c r="N127" s="22" t="s">
        <v>31</v>
      </c>
    </row>
    <row r="128" spans="2:14" ht="12.75">
      <c r="B128" s="21">
        <v>114</v>
      </c>
      <c r="C128" s="22" t="s">
        <v>39</v>
      </c>
      <c r="D128" s="22" t="s">
        <v>234</v>
      </c>
      <c r="E128" s="22" t="s">
        <v>235</v>
      </c>
      <c r="F128" s="22" t="s">
        <v>218</v>
      </c>
      <c r="G128" s="22" t="s">
        <v>46</v>
      </c>
      <c r="H128" s="22" t="s">
        <v>227</v>
      </c>
      <c r="I128" s="23">
        <v>50</v>
      </c>
      <c r="J128" s="23">
        <v>254</v>
      </c>
      <c r="K128" s="23">
        <f t="shared" si="0"/>
        <v>12700</v>
      </c>
      <c r="L128" s="22" t="s">
        <v>131</v>
      </c>
      <c r="M128" s="22" t="s">
        <v>220</v>
      </c>
      <c r="N128" s="22" t="s">
        <v>31</v>
      </c>
    </row>
    <row r="129" spans="2:14" ht="12.75">
      <c r="B129" s="21">
        <v>115</v>
      </c>
      <c r="C129" s="22" t="s">
        <v>39</v>
      </c>
      <c r="D129" s="22" t="s">
        <v>236</v>
      </c>
      <c r="E129" s="22" t="s">
        <v>237</v>
      </c>
      <c r="F129" s="22" t="s">
        <v>218</v>
      </c>
      <c r="G129" s="22" t="s">
        <v>46</v>
      </c>
      <c r="H129" s="22" t="s">
        <v>227</v>
      </c>
      <c r="I129" s="23">
        <v>100</v>
      </c>
      <c r="J129" s="23">
        <v>100</v>
      </c>
      <c r="K129" s="23">
        <f t="shared" si="0"/>
        <v>10000</v>
      </c>
      <c r="L129" s="22" t="s">
        <v>131</v>
      </c>
      <c r="M129" s="22" t="s">
        <v>220</v>
      </c>
      <c r="N129" s="22" t="s">
        <v>31</v>
      </c>
    </row>
    <row r="130" spans="2:14" ht="37.5" customHeight="1">
      <c r="B130" s="21">
        <v>116</v>
      </c>
      <c r="C130" s="22" t="s">
        <v>39</v>
      </c>
      <c r="D130" s="22" t="s">
        <v>228</v>
      </c>
      <c r="E130" s="22" t="s">
        <v>238</v>
      </c>
      <c r="F130" s="22" t="s">
        <v>239</v>
      </c>
      <c r="G130" s="22" t="s">
        <v>46</v>
      </c>
      <c r="H130" s="22" t="s">
        <v>227</v>
      </c>
      <c r="I130" s="23">
        <v>150</v>
      </c>
      <c r="J130" s="23">
        <v>130</v>
      </c>
      <c r="K130" s="23">
        <f t="shared" si="0"/>
        <v>19500</v>
      </c>
      <c r="L130" s="22" t="s">
        <v>95</v>
      </c>
      <c r="M130" s="22" t="s">
        <v>220</v>
      </c>
      <c r="N130" s="22" t="s">
        <v>31</v>
      </c>
    </row>
    <row r="131" spans="2:14" ht="12.75">
      <c r="B131" s="21">
        <v>117</v>
      </c>
      <c r="C131" s="22" t="s">
        <v>39</v>
      </c>
      <c r="D131" s="22" t="s">
        <v>228</v>
      </c>
      <c r="E131" s="22" t="s">
        <v>240</v>
      </c>
      <c r="F131" s="22" t="s">
        <v>218</v>
      </c>
      <c r="G131" s="22" t="s">
        <v>46</v>
      </c>
      <c r="H131" s="22" t="s">
        <v>227</v>
      </c>
      <c r="I131" s="23">
        <v>150</v>
      </c>
      <c r="J131" s="23">
        <v>150</v>
      </c>
      <c r="K131" s="23">
        <f t="shared" si="0"/>
        <v>22500</v>
      </c>
      <c r="L131" s="22" t="s">
        <v>95</v>
      </c>
      <c r="M131" s="22" t="s">
        <v>220</v>
      </c>
      <c r="N131" s="22" t="s">
        <v>31</v>
      </c>
    </row>
    <row r="132" spans="2:14" ht="12.75">
      <c r="B132" s="21">
        <v>118</v>
      </c>
      <c r="C132" s="22" t="s">
        <v>39</v>
      </c>
      <c r="D132" s="22" t="s">
        <v>228</v>
      </c>
      <c r="E132" s="22" t="s">
        <v>229</v>
      </c>
      <c r="F132" s="22" t="s">
        <v>218</v>
      </c>
      <c r="G132" s="22" t="s">
        <v>46</v>
      </c>
      <c r="H132" s="22" t="s">
        <v>227</v>
      </c>
      <c r="I132" s="23">
        <v>300</v>
      </c>
      <c r="J132" s="23">
        <v>250</v>
      </c>
      <c r="K132" s="23">
        <f t="shared" si="0"/>
        <v>75000</v>
      </c>
      <c r="L132" s="22" t="s">
        <v>95</v>
      </c>
      <c r="M132" s="22" t="s">
        <v>220</v>
      </c>
      <c r="N132" s="22" t="s">
        <v>31</v>
      </c>
    </row>
    <row r="133" spans="2:14" ht="12.75">
      <c r="B133" s="21">
        <v>119</v>
      </c>
      <c r="C133" s="22" t="s">
        <v>39</v>
      </c>
      <c r="D133" s="22" t="s">
        <v>228</v>
      </c>
      <c r="E133" s="22" t="s">
        <v>241</v>
      </c>
      <c r="F133" s="22" t="s">
        <v>218</v>
      </c>
      <c r="G133" s="22" t="s">
        <v>46</v>
      </c>
      <c r="H133" s="22" t="s">
        <v>227</v>
      </c>
      <c r="I133" s="23">
        <v>200</v>
      </c>
      <c r="J133" s="23">
        <v>220</v>
      </c>
      <c r="K133" s="23">
        <f t="shared" si="0"/>
        <v>44000</v>
      </c>
      <c r="L133" s="22" t="s">
        <v>95</v>
      </c>
      <c r="M133" s="22" t="s">
        <v>220</v>
      </c>
      <c r="N133" s="22" t="s">
        <v>31</v>
      </c>
    </row>
    <row r="134" spans="2:14" ht="12.75">
      <c r="B134" s="21">
        <v>120</v>
      </c>
      <c r="C134" s="22" t="s">
        <v>39</v>
      </c>
      <c r="D134" s="22" t="s">
        <v>228</v>
      </c>
      <c r="E134" s="22" t="s">
        <v>242</v>
      </c>
      <c r="F134" s="22" t="s">
        <v>218</v>
      </c>
      <c r="G134" s="22" t="s">
        <v>46</v>
      </c>
      <c r="H134" s="22" t="s">
        <v>227</v>
      </c>
      <c r="I134" s="23">
        <v>150</v>
      </c>
      <c r="J134" s="23">
        <v>120</v>
      </c>
      <c r="K134" s="23">
        <f t="shared" si="0"/>
        <v>18000</v>
      </c>
      <c r="L134" s="22" t="s">
        <v>95</v>
      </c>
      <c r="M134" s="22" t="s">
        <v>220</v>
      </c>
      <c r="N134" s="22" t="s">
        <v>31</v>
      </c>
    </row>
    <row r="135" spans="2:14" ht="12.75">
      <c r="B135" s="21">
        <v>121</v>
      </c>
      <c r="C135" s="22" t="s">
        <v>39</v>
      </c>
      <c r="D135" s="22" t="s">
        <v>228</v>
      </c>
      <c r="E135" s="22" t="s">
        <v>243</v>
      </c>
      <c r="F135" s="22" t="s">
        <v>218</v>
      </c>
      <c r="G135" s="22" t="s">
        <v>46</v>
      </c>
      <c r="H135" s="22" t="s">
        <v>227</v>
      </c>
      <c r="I135" s="23">
        <v>144</v>
      </c>
      <c r="J135" s="23">
        <v>100</v>
      </c>
      <c r="K135" s="23">
        <f t="shared" si="0"/>
        <v>14400</v>
      </c>
      <c r="L135" s="22" t="s">
        <v>95</v>
      </c>
      <c r="M135" s="22" t="s">
        <v>220</v>
      </c>
      <c r="N135" s="22" t="s">
        <v>31</v>
      </c>
    </row>
    <row r="136" spans="2:14" ht="12.75">
      <c r="B136" s="21">
        <v>122</v>
      </c>
      <c r="C136" s="22" t="s">
        <v>39</v>
      </c>
      <c r="D136" s="22" t="s">
        <v>228</v>
      </c>
      <c r="E136" s="22" t="s">
        <v>244</v>
      </c>
      <c r="F136" s="22" t="s">
        <v>218</v>
      </c>
      <c r="G136" s="22" t="s">
        <v>46</v>
      </c>
      <c r="H136" s="22" t="s">
        <v>227</v>
      </c>
      <c r="I136" s="23">
        <v>200</v>
      </c>
      <c r="J136" s="23">
        <v>130</v>
      </c>
      <c r="K136" s="23">
        <f t="shared" si="0"/>
        <v>26000</v>
      </c>
      <c r="L136" s="22" t="s">
        <v>95</v>
      </c>
      <c r="M136" s="22" t="s">
        <v>220</v>
      </c>
      <c r="N136" s="22" t="s">
        <v>31</v>
      </c>
    </row>
    <row r="137" spans="2:14" ht="12.75">
      <c r="B137" s="21">
        <v>123</v>
      </c>
      <c r="C137" s="22" t="s">
        <v>39</v>
      </c>
      <c r="D137" s="22" t="s">
        <v>228</v>
      </c>
      <c r="E137" s="22" t="s">
        <v>245</v>
      </c>
      <c r="F137" s="22" t="s">
        <v>246</v>
      </c>
      <c r="G137" s="22" t="s">
        <v>46</v>
      </c>
      <c r="H137" s="22" t="s">
        <v>227</v>
      </c>
      <c r="I137" s="23">
        <v>150</v>
      </c>
      <c r="J137" s="23">
        <v>120</v>
      </c>
      <c r="K137" s="23">
        <f t="shared" si="0"/>
        <v>18000</v>
      </c>
      <c r="L137" s="22" t="s">
        <v>95</v>
      </c>
      <c r="M137" s="22" t="s">
        <v>220</v>
      </c>
      <c r="N137" s="22" t="s">
        <v>31</v>
      </c>
    </row>
    <row r="138" spans="2:14" ht="12.75">
      <c r="B138" s="21">
        <v>124</v>
      </c>
      <c r="C138" s="22" t="s">
        <v>39</v>
      </c>
      <c r="D138" s="22" t="s">
        <v>230</v>
      </c>
      <c r="E138" s="22" t="s">
        <v>231</v>
      </c>
      <c r="F138" s="22" t="s">
        <v>218</v>
      </c>
      <c r="G138" s="22" t="s">
        <v>46</v>
      </c>
      <c r="H138" s="22" t="s">
        <v>227</v>
      </c>
      <c r="I138" s="23">
        <v>250</v>
      </c>
      <c r="J138" s="23">
        <v>230</v>
      </c>
      <c r="K138" s="23">
        <f t="shared" si="0"/>
        <v>57500</v>
      </c>
      <c r="L138" s="22" t="s">
        <v>95</v>
      </c>
      <c r="M138" s="22" t="s">
        <v>220</v>
      </c>
      <c r="N138" s="22" t="s">
        <v>31</v>
      </c>
    </row>
    <row r="139" spans="2:14" ht="12.75">
      <c r="B139" s="21">
        <v>125</v>
      </c>
      <c r="C139" s="22" t="s">
        <v>39</v>
      </c>
      <c r="D139" s="22" t="s">
        <v>228</v>
      </c>
      <c r="E139" s="22" t="s">
        <v>247</v>
      </c>
      <c r="F139" s="22" t="s">
        <v>218</v>
      </c>
      <c r="G139" s="22" t="s">
        <v>46</v>
      </c>
      <c r="H139" s="22" t="s">
        <v>227</v>
      </c>
      <c r="I139" s="23">
        <v>200</v>
      </c>
      <c r="J139" s="23">
        <v>100</v>
      </c>
      <c r="K139" s="23">
        <f t="shared" si="0"/>
        <v>20000</v>
      </c>
      <c r="L139" s="22" t="s">
        <v>95</v>
      </c>
      <c r="M139" s="22" t="s">
        <v>220</v>
      </c>
      <c r="N139" s="22" t="s">
        <v>31</v>
      </c>
    </row>
    <row r="140" spans="2:14" ht="12.75">
      <c r="B140" s="21">
        <v>126</v>
      </c>
      <c r="C140" s="22" t="s">
        <v>39</v>
      </c>
      <c r="D140" s="22" t="s">
        <v>248</v>
      </c>
      <c r="E140" s="22" t="s">
        <v>249</v>
      </c>
      <c r="F140" s="22" t="s">
        <v>250</v>
      </c>
      <c r="G140" s="22" t="s">
        <v>46</v>
      </c>
      <c r="H140" s="22" t="s">
        <v>227</v>
      </c>
      <c r="I140" s="23">
        <v>2</v>
      </c>
      <c r="J140" s="23">
        <v>400</v>
      </c>
      <c r="K140" s="23">
        <f t="shared" si="0"/>
        <v>800</v>
      </c>
      <c r="L140" s="22" t="s">
        <v>95</v>
      </c>
      <c r="M140" s="22" t="s">
        <v>220</v>
      </c>
      <c r="N140" s="22" t="s">
        <v>31</v>
      </c>
    </row>
    <row r="141" spans="2:14" ht="12.75">
      <c r="B141" s="21">
        <v>127</v>
      </c>
      <c r="C141" s="22" t="s">
        <v>39</v>
      </c>
      <c r="D141" s="22" t="s">
        <v>236</v>
      </c>
      <c r="E141" s="22" t="s">
        <v>237</v>
      </c>
      <c r="F141" s="22" t="s">
        <v>218</v>
      </c>
      <c r="G141" s="22" t="s">
        <v>46</v>
      </c>
      <c r="H141" s="22" t="s">
        <v>227</v>
      </c>
      <c r="I141" s="23">
        <v>700</v>
      </c>
      <c r="J141" s="23">
        <v>110</v>
      </c>
      <c r="K141" s="23">
        <f t="shared" si="0"/>
        <v>77000</v>
      </c>
      <c r="L141" s="22" t="s">
        <v>95</v>
      </c>
      <c r="M141" s="22" t="s">
        <v>220</v>
      </c>
      <c r="N141" s="22" t="s">
        <v>31</v>
      </c>
    </row>
    <row r="142" spans="2:14" ht="12.75">
      <c r="B142" s="21">
        <v>128</v>
      </c>
      <c r="C142" s="22" t="s">
        <v>39</v>
      </c>
      <c r="D142" s="22" t="s">
        <v>251</v>
      </c>
      <c r="E142" s="22" t="s">
        <v>252</v>
      </c>
      <c r="F142" s="22" t="s">
        <v>253</v>
      </c>
      <c r="G142" s="22" t="s">
        <v>46</v>
      </c>
      <c r="H142" s="22" t="s">
        <v>227</v>
      </c>
      <c r="I142" s="23">
        <v>2500</v>
      </c>
      <c r="J142" s="23">
        <v>150</v>
      </c>
      <c r="K142" s="23">
        <f t="shared" si="0"/>
        <v>375000</v>
      </c>
      <c r="L142" s="22" t="s">
        <v>95</v>
      </c>
      <c r="M142" s="22" t="s">
        <v>220</v>
      </c>
      <c r="N142" s="22" t="s">
        <v>31</v>
      </c>
    </row>
    <row r="143" spans="2:14" ht="12.75">
      <c r="B143" s="21">
        <v>129</v>
      </c>
      <c r="C143" s="22" t="s">
        <v>39</v>
      </c>
      <c r="D143" s="22" t="s">
        <v>254</v>
      </c>
      <c r="E143" s="22" t="s">
        <v>255</v>
      </c>
      <c r="F143" s="22" t="s">
        <v>256</v>
      </c>
      <c r="G143" s="22" t="s">
        <v>46</v>
      </c>
      <c r="H143" s="22" t="s">
        <v>224</v>
      </c>
      <c r="I143" s="23">
        <v>200</v>
      </c>
      <c r="J143" s="23">
        <v>210</v>
      </c>
      <c r="K143" s="23">
        <f t="shared" si="0"/>
        <v>42000</v>
      </c>
      <c r="L143" s="22" t="s">
        <v>95</v>
      </c>
      <c r="M143" s="22" t="s">
        <v>220</v>
      </c>
      <c r="N143" s="22" t="s">
        <v>31</v>
      </c>
    </row>
    <row r="144" spans="2:14" ht="57.75" customHeight="1">
      <c r="B144" s="21">
        <v>130</v>
      </c>
      <c r="C144" s="22" t="s">
        <v>39</v>
      </c>
      <c r="D144" s="22" t="s">
        <v>257</v>
      </c>
      <c r="E144" s="22" t="s">
        <v>258</v>
      </c>
      <c r="F144" s="22" t="s">
        <v>259</v>
      </c>
      <c r="G144" s="22" t="s">
        <v>46</v>
      </c>
      <c r="H144" s="22" t="s">
        <v>260</v>
      </c>
      <c r="I144" s="23">
        <v>450</v>
      </c>
      <c r="J144" s="23">
        <v>100</v>
      </c>
      <c r="K144" s="23">
        <f t="shared" si="0"/>
        <v>45000</v>
      </c>
      <c r="L144" s="22" t="s">
        <v>95</v>
      </c>
      <c r="M144" s="22" t="s">
        <v>220</v>
      </c>
      <c r="N144" s="22" t="s">
        <v>31</v>
      </c>
    </row>
    <row r="145" spans="2:14" ht="12.75">
      <c r="B145" s="21">
        <v>131</v>
      </c>
      <c r="C145" s="22" t="s">
        <v>39</v>
      </c>
      <c r="D145" s="22" t="s">
        <v>261</v>
      </c>
      <c r="E145" s="22" t="s">
        <v>262</v>
      </c>
      <c r="F145" s="22" t="s">
        <v>259</v>
      </c>
      <c r="G145" s="22" t="s">
        <v>46</v>
      </c>
      <c r="H145" s="22" t="s">
        <v>263</v>
      </c>
      <c r="I145" s="23">
        <v>350</v>
      </c>
      <c r="J145" s="23">
        <v>280</v>
      </c>
      <c r="K145" s="23">
        <f t="shared" si="0"/>
        <v>98000</v>
      </c>
      <c r="L145" s="22" t="s">
        <v>95</v>
      </c>
      <c r="M145" s="22" t="s">
        <v>220</v>
      </c>
      <c r="N145" s="22" t="s">
        <v>31</v>
      </c>
    </row>
    <row r="146" spans="2:14" ht="12.75">
      <c r="B146" s="21">
        <v>132</v>
      </c>
      <c r="C146" s="22" t="s">
        <v>39</v>
      </c>
      <c r="D146" s="22" t="s">
        <v>264</v>
      </c>
      <c r="E146" s="22" t="s">
        <v>265</v>
      </c>
      <c r="F146" s="22" t="s">
        <v>266</v>
      </c>
      <c r="G146" s="22" t="s">
        <v>46</v>
      </c>
      <c r="H146" s="22" t="s">
        <v>227</v>
      </c>
      <c r="I146" s="23">
        <v>200</v>
      </c>
      <c r="J146" s="23">
        <v>120</v>
      </c>
      <c r="K146" s="23">
        <f t="shared" si="0"/>
        <v>24000</v>
      </c>
      <c r="L146" s="22" t="s">
        <v>95</v>
      </c>
      <c r="M146" s="22" t="s">
        <v>220</v>
      </c>
      <c r="N146" s="22" t="s">
        <v>31</v>
      </c>
    </row>
    <row r="147" spans="2:14" ht="12.75">
      <c r="B147" s="21">
        <v>133</v>
      </c>
      <c r="C147" s="22" t="s">
        <v>39</v>
      </c>
      <c r="D147" s="22" t="s">
        <v>267</v>
      </c>
      <c r="E147" s="22" t="s">
        <v>268</v>
      </c>
      <c r="F147" s="22" t="s">
        <v>259</v>
      </c>
      <c r="G147" s="22" t="s">
        <v>46</v>
      </c>
      <c r="H147" s="22" t="s">
        <v>260</v>
      </c>
      <c r="I147" s="23">
        <v>550</v>
      </c>
      <c r="J147" s="23">
        <v>230</v>
      </c>
      <c r="K147" s="23">
        <f t="shared" si="0"/>
        <v>126500</v>
      </c>
      <c r="L147" s="22" t="s">
        <v>95</v>
      </c>
      <c r="M147" s="22" t="s">
        <v>220</v>
      </c>
      <c r="N147" s="22" t="s">
        <v>31</v>
      </c>
    </row>
    <row r="148" spans="2:14" ht="30" customHeight="1">
      <c r="B148" s="21">
        <v>134</v>
      </c>
      <c r="C148" s="22" t="s">
        <v>39</v>
      </c>
      <c r="D148" s="22" t="s">
        <v>269</v>
      </c>
      <c r="E148" s="22" t="s">
        <v>270</v>
      </c>
      <c r="F148" s="22" t="s">
        <v>259</v>
      </c>
      <c r="G148" s="22" t="s">
        <v>46</v>
      </c>
      <c r="H148" s="22" t="s">
        <v>227</v>
      </c>
      <c r="I148" s="23">
        <v>250</v>
      </c>
      <c r="J148" s="23">
        <v>200</v>
      </c>
      <c r="K148" s="23">
        <f t="shared" si="0"/>
        <v>50000</v>
      </c>
      <c r="L148" s="22" t="s">
        <v>95</v>
      </c>
      <c r="M148" s="22" t="s">
        <v>220</v>
      </c>
      <c r="N148" s="22" t="s">
        <v>31</v>
      </c>
    </row>
    <row r="149" spans="2:14" ht="12.75">
      <c r="B149" s="21">
        <v>135</v>
      </c>
      <c r="C149" s="22" t="s">
        <v>39</v>
      </c>
      <c r="D149" s="22" t="s">
        <v>271</v>
      </c>
      <c r="E149" s="22" t="s">
        <v>272</v>
      </c>
      <c r="F149" s="22" t="s">
        <v>259</v>
      </c>
      <c r="G149" s="22" t="s">
        <v>46</v>
      </c>
      <c r="H149" s="22" t="s">
        <v>224</v>
      </c>
      <c r="I149" s="23">
        <v>350</v>
      </c>
      <c r="J149" s="23">
        <v>485</v>
      </c>
      <c r="K149" s="23">
        <f t="shared" si="0"/>
        <v>169750</v>
      </c>
      <c r="L149" s="22" t="s">
        <v>95</v>
      </c>
      <c r="M149" s="22" t="s">
        <v>220</v>
      </c>
      <c r="N149" s="22" t="s">
        <v>31</v>
      </c>
    </row>
    <row r="150" spans="2:14" ht="12.75">
      <c r="B150" s="21">
        <v>136</v>
      </c>
      <c r="C150" s="22" t="s">
        <v>39</v>
      </c>
      <c r="D150" s="22" t="s">
        <v>271</v>
      </c>
      <c r="E150" s="22" t="s">
        <v>273</v>
      </c>
      <c r="F150" s="22" t="s">
        <v>259</v>
      </c>
      <c r="G150" s="22" t="s">
        <v>46</v>
      </c>
      <c r="H150" s="22" t="s">
        <v>227</v>
      </c>
      <c r="I150" s="23">
        <v>350</v>
      </c>
      <c r="J150" s="23">
        <v>1000</v>
      </c>
      <c r="K150" s="23">
        <f t="shared" si="0"/>
        <v>350000</v>
      </c>
      <c r="L150" s="22" t="s">
        <v>95</v>
      </c>
      <c r="M150" s="22" t="s">
        <v>220</v>
      </c>
      <c r="N150" s="22" t="s">
        <v>31</v>
      </c>
    </row>
    <row r="151" spans="2:14" ht="60" customHeight="1">
      <c r="B151" s="21">
        <v>137</v>
      </c>
      <c r="C151" s="22" t="s">
        <v>39</v>
      </c>
      <c r="D151" s="22" t="s">
        <v>221</v>
      </c>
      <c r="E151" s="22" t="s">
        <v>222</v>
      </c>
      <c r="F151" s="22" t="s">
        <v>274</v>
      </c>
      <c r="G151" s="22" t="s">
        <v>46</v>
      </c>
      <c r="H151" s="22" t="s">
        <v>224</v>
      </c>
      <c r="I151" s="23">
        <v>4400</v>
      </c>
      <c r="J151" s="23">
        <v>150</v>
      </c>
      <c r="K151" s="23">
        <f t="shared" si="0"/>
        <v>660000</v>
      </c>
      <c r="L151" s="22" t="s">
        <v>98</v>
      </c>
      <c r="M151" s="22" t="s">
        <v>220</v>
      </c>
      <c r="N151" s="22" t="s">
        <v>31</v>
      </c>
    </row>
    <row r="152" spans="2:14" ht="12.75">
      <c r="B152" s="21">
        <v>138</v>
      </c>
      <c r="C152" s="22" t="s">
        <v>39</v>
      </c>
      <c r="D152" s="22" t="s">
        <v>275</v>
      </c>
      <c r="E152" s="22" t="s">
        <v>276</v>
      </c>
      <c r="F152" s="22" t="s">
        <v>253</v>
      </c>
      <c r="G152" s="22" t="s">
        <v>46</v>
      </c>
      <c r="H152" s="22" t="s">
        <v>227</v>
      </c>
      <c r="I152" s="23">
        <v>350</v>
      </c>
      <c r="J152" s="23">
        <v>100</v>
      </c>
      <c r="K152" s="23">
        <f t="shared" si="0"/>
        <v>35000</v>
      </c>
      <c r="L152" s="22" t="s">
        <v>95</v>
      </c>
      <c r="M152" s="22" t="s">
        <v>220</v>
      </c>
      <c r="N152" s="22" t="s">
        <v>31</v>
      </c>
    </row>
    <row r="153" spans="2:14" ht="12.75">
      <c r="B153" s="21">
        <v>139</v>
      </c>
      <c r="C153" s="22" t="s">
        <v>39</v>
      </c>
      <c r="D153" s="22" t="s">
        <v>277</v>
      </c>
      <c r="E153" s="22" t="s">
        <v>278</v>
      </c>
      <c r="F153" s="22" t="s">
        <v>279</v>
      </c>
      <c r="G153" s="22" t="s">
        <v>46</v>
      </c>
      <c r="H153" s="22" t="s">
        <v>227</v>
      </c>
      <c r="I153" s="23">
        <v>300</v>
      </c>
      <c r="J153" s="23">
        <v>120</v>
      </c>
      <c r="K153" s="23">
        <f t="shared" si="0"/>
        <v>36000</v>
      </c>
      <c r="L153" s="22" t="s">
        <v>95</v>
      </c>
      <c r="M153" s="22" t="s">
        <v>220</v>
      </c>
      <c r="N153" s="22" t="s">
        <v>31</v>
      </c>
    </row>
    <row r="154" spans="2:14" ht="12.75">
      <c r="B154" s="21">
        <v>140</v>
      </c>
      <c r="C154" s="22" t="s">
        <v>39</v>
      </c>
      <c r="D154" s="22" t="s">
        <v>280</v>
      </c>
      <c r="E154" s="22" t="s">
        <v>281</v>
      </c>
      <c r="F154" s="22" t="s">
        <v>218</v>
      </c>
      <c r="G154" s="22" t="s">
        <v>46</v>
      </c>
      <c r="H154" s="22" t="s">
        <v>227</v>
      </c>
      <c r="I154" s="23">
        <v>250</v>
      </c>
      <c r="J154" s="23">
        <v>1600</v>
      </c>
      <c r="K154" s="23">
        <f t="shared" si="0"/>
        <v>400000</v>
      </c>
      <c r="L154" s="22" t="s">
        <v>98</v>
      </c>
      <c r="M154" s="22" t="s">
        <v>220</v>
      </c>
      <c r="N154" s="22" t="s">
        <v>31</v>
      </c>
    </row>
    <row r="155" spans="2:14" ht="12.75">
      <c r="B155" s="21">
        <v>141</v>
      </c>
      <c r="C155" s="22" t="s">
        <v>39</v>
      </c>
      <c r="D155" s="22" t="s">
        <v>225</v>
      </c>
      <c r="E155" s="22" t="s">
        <v>226</v>
      </c>
      <c r="F155" s="22" t="s">
        <v>282</v>
      </c>
      <c r="G155" s="22" t="s">
        <v>46</v>
      </c>
      <c r="H155" s="22" t="s">
        <v>227</v>
      </c>
      <c r="I155" s="23">
        <v>2150</v>
      </c>
      <c r="J155" s="23">
        <v>690</v>
      </c>
      <c r="K155" s="23">
        <f t="shared" si="0"/>
        <v>1483500</v>
      </c>
      <c r="L155" s="22" t="s">
        <v>98</v>
      </c>
      <c r="M155" s="22" t="s">
        <v>220</v>
      </c>
      <c r="N155" s="22" t="s">
        <v>31</v>
      </c>
    </row>
    <row r="156" spans="2:14" ht="12.75">
      <c r="B156" s="21">
        <v>142</v>
      </c>
      <c r="C156" s="22" t="s">
        <v>39</v>
      </c>
      <c r="D156" s="22" t="s">
        <v>283</v>
      </c>
      <c r="E156" s="22" t="s">
        <v>284</v>
      </c>
      <c r="F156" s="22" t="s">
        <v>218</v>
      </c>
      <c r="G156" s="22" t="s">
        <v>46</v>
      </c>
      <c r="H156" s="22" t="s">
        <v>227</v>
      </c>
      <c r="I156" s="23">
        <v>30</v>
      </c>
      <c r="J156" s="23">
        <v>365</v>
      </c>
      <c r="K156" s="23">
        <f t="shared" si="0"/>
        <v>10950</v>
      </c>
      <c r="L156" s="22" t="s">
        <v>95</v>
      </c>
      <c r="M156" s="22" t="s">
        <v>220</v>
      </c>
      <c r="N156" s="22" t="s">
        <v>31</v>
      </c>
    </row>
    <row r="157" spans="2:14" ht="12.75">
      <c r="B157" s="21">
        <v>143</v>
      </c>
      <c r="C157" s="22" t="s">
        <v>39</v>
      </c>
      <c r="D157" s="22" t="s">
        <v>285</v>
      </c>
      <c r="E157" s="22" t="s">
        <v>286</v>
      </c>
      <c r="F157" s="22" t="s">
        <v>218</v>
      </c>
      <c r="G157" s="22" t="s">
        <v>46</v>
      </c>
      <c r="H157" s="22" t="s">
        <v>227</v>
      </c>
      <c r="I157" s="23">
        <v>150</v>
      </c>
      <c r="J157" s="23">
        <v>150</v>
      </c>
      <c r="K157" s="23">
        <f t="shared" si="0"/>
        <v>22500</v>
      </c>
      <c r="L157" s="22" t="s">
        <v>95</v>
      </c>
      <c r="M157" s="22" t="s">
        <v>220</v>
      </c>
      <c r="N157" s="22" t="s">
        <v>31</v>
      </c>
    </row>
    <row r="158" spans="2:14" ht="12.75">
      <c r="B158" s="21">
        <v>144</v>
      </c>
      <c r="C158" s="22" t="s">
        <v>39</v>
      </c>
      <c r="D158" s="22" t="s">
        <v>287</v>
      </c>
      <c r="E158" s="22" t="s">
        <v>288</v>
      </c>
      <c r="F158" s="22" t="s">
        <v>218</v>
      </c>
      <c r="G158" s="22" t="s">
        <v>46</v>
      </c>
      <c r="H158" s="22" t="s">
        <v>227</v>
      </c>
      <c r="I158" s="23">
        <v>14</v>
      </c>
      <c r="J158" s="23">
        <v>510</v>
      </c>
      <c r="K158" s="23">
        <f t="shared" si="0"/>
        <v>7140</v>
      </c>
      <c r="L158" s="22" t="s">
        <v>95</v>
      </c>
      <c r="M158" s="22" t="s">
        <v>220</v>
      </c>
      <c r="N158" s="22" t="s">
        <v>31</v>
      </c>
    </row>
    <row r="159" spans="2:14" ht="12.75">
      <c r="B159" s="21">
        <v>145</v>
      </c>
      <c r="C159" s="22" t="s">
        <v>39</v>
      </c>
      <c r="D159" s="22" t="s">
        <v>234</v>
      </c>
      <c r="E159" s="22" t="s">
        <v>235</v>
      </c>
      <c r="F159" s="22" t="s">
        <v>218</v>
      </c>
      <c r="G159" s="22" t="s">
        <v>46</v>
      </c>
      <c r="H159" s="22" t="s">
        <v>227</v>
      </c>
      <c r="I159" s="23">
        <v>750</v>
      </c>
      <c r="J159" s="23">
        <v>230</v>
      </c>
      <c r="K159" s="23">
        <f t="shared" si="0"/>
        <v>172500</v>
      </c>
      <c r="L159" s="22" t="s">
        <v>95</v>
      </c>
      <c r="M159" s="22" t="s">
        <v>220</v>
      </c>
      <c r="N159" s="22" t="s">
        <v>31</v>
      </c>
    </row>
    <row r="160" spans="2:14" ht="56.25" customHeight="1">
      <c r="B160" s="21">
        <v>146</v>
      </c>
      <c r="C160" s="22" t="s">
        <v>39</v>
      </c>
      <c r="D160" s="22" t="s">
        <v>289</v>
      </c>
      <c r="E160" s="22" t="s">
        <v>290</v>
      </c>
      <c r="F160" s="22" t="s">
        <v>218</v>
      </c>
      <c r="G160" s="22" t="s">
        <v>46</v>
      </c>
      <c r="H160" s="22" t="s">
        <v>224</v>
      </c>
      <c r="I160" s="23">
        <v>100</v>
      </c>
      <c r="J160" s="23">
        <v>200</v>
      </c>
      <c r="K160" s="23">
        <f t="shared" si="0"/>
        <v>20000</v>
      </c>
      <c r="L160" s="22" t="s">
        <v>95</v>
      </c>
      <c r="M160" s="22" t="s">
        <v>220</v>
      </c>
      <c r="N160" s="22" t="s">
        <v>31</v>
      </c>
    </row>
    <row r="161" spans="2:14" ht="12.75">
      <c r="B161" s="21">
        <v>147</v>
      </c>
      <c r="C161" s="22" t="s">
        <v>39</v>
      </c>
      <c r="D161" s="22" t="s">
        <v>291</v>
      </c>
      <c r="E161" s="22" t="s">
        <v>292</v>
      </c>
      <c r="F161" s="22" t="s">
        <v>218</v>
      </c>
      <c r="G161" s="22" t="s">
        <v>46</v>
      </c>
      <c r="H161" s="22" t="s">
        <v>227</v>
      </c>
      <c r="I161" s="23">
        <v>150</v>
      </c>
      <c r="J161" s="23">
        <v>460</v>
      </c>
      <c r="K161" s="23">
        <f t="shared" si="0"/>
        <v>69000</v>
      </c>
      <c r="L161" s="22" t="s">
        <v>95</v>
      </c>
      <c r="M161" s="22" t="s">
        <v>220</v>
      </c>
      <c r="N161" s="22" t="s">
        <v>31</v>
      </c>
    </row>
    <row r="162" spans="2:14" ht="12.75">
      <c r="B162" s="21">
        <v>148</v>
      </c>
      <c r="C162" s="22" t="s">
        <v>39</v>
      </c>
      <c r="D162" s="22" t="s">
        <v>293</v>
      </c>
      <c r="E162" s="22" t="s">
        <v>294</v>
      </c>
      <c r="F162" s="22" t="s">
        <v>218</v>
      </c>
      <c r="G162" s="22" t="s">
        <v>46</v>
      </c>
      <c r="H162" s="22" t="s">
        <v>227</v>
      </c>
      <c r="I162" s="23">
        <v>60</v>
      </c>
      <c r="J162" s="23">
        <v>1100</v>
      </c>
      <c r="K162" s="23">
        <f t="shared" si="0"/>
        <v>66000</v>
      </c>
      <c r="L162" s="22" t="s">
        <v>95</v>
      </c>
      <c r="M162" s="22" t="s">
        <v>220</v>
      </c>
      <c r="N162" s="22" t="s">
        <v>31</v>
      </c>
    </row>
    <row r="163" spans="2:14" ht="12.75">
      <c r="B163" s="21">
        <v>149</v>
      </c>
      <c r="C163" s="22" t="s">
        <v>39</v>
      </c>
      <c r="D163" s="22" t="s">
        <v>295</v>
      </c>
      <c r="E163" s="22" t="s">
        <v>296</v>
      </c>
      <c r="F163" s="22" t="s">
        <v>218</v>
      </c>
      <c r="G163" s="22" t="s">
        <v>46</v>
      </c>
      <c r="H163" s="22" t="s">
        <v>227</v>
      </c>
      <c r="I163" s="23">
        <v>5</v>
      </c>
      <c r="J163" s="23">
        <v>1100</v>
      </c>
      <c r="K163" s="23">
        <f t="shared" si="0"/>
        <v>5500</v>
      </c>
      <c r="L163" s="22" t="s">
        <v>95</v>
      </c>
      <c r="M163" s="22" t="s">
        <v>220</v>
      </c>
      <c r="N163" s="22" t="s">
        <v>31</v>
      </c>
    </row>
    <row r="164" spans="2:14" ht="12.75">
      <c r="B164" s="21">
        <v>150</v>
      </c>
      <c r="C164" s="22" t="s">
        <v>39</v>
      </c>
      <c r="D164" s="22" t="s">
        <v>216</v>
      </c>
      <c r="E164" s="22" t="s">
        <v>217</v>
      </c>
      <c r="F164" s="22" t="s">
        <v>218</v>
      </c>
      <c r="G164" s="22" t="s">
        <v>46</v>
      </c>
      <c r="H164" s="22" t="s">
        <v>219</v>
      </c>
      <c r="I164" s="23">
        <v>4000</v>
      </c>
      <c r="J164" s="23">
        <v>75</v>
      </c>
      <c r="K164" s="23">
        <f t="shared" si="0"/>
        <v>300000</v>
      </c>
      <c r="L164" s="22" t="s">
        <v>98</v>
      </c>
      <c r="M164" s="22" t="s">
        <v>220</v>
      </c>
      <c r="N164" s="22" t="s">
        <v>31</v>
      </c>
    </row>
    <row r="165" spans="2:14" ht="12.75">
      <c r="B165" s="21">
        <v>151</v>
      </c>
      <c r="C165" s="22" t="s">
        <v>39</v>
      </c>
      <c r="D165" s="22" t="s">
        <v>232</v>
      </c>
      <c r="E165" s="22" t="s">
        <v>233</v>
      </c>
      <c r="F165" s="22" t="s">
        <v>218</v>
      </c>
      <c r="G165" s="22" t="s">
        <v>46</v>
      </c>
      <c r="H165" s="22" t="s">
        <v>219</v>
      </c>
      <c r="I165" s="23">
        <v>5000</v>
      </c>
      <c r="J165" s="23">
        <v>23</v>
      </c>
      <c r="K165" s="23">
        <f t="shared" si="0"/>
        <v>115000</v>
      </c>
      <c r="L165" s="22" t="s">
        <v>95</v>
      </c>
      <c r="M165" s="22" t="s">
        <v>220</v>
      </c>
      <c r="N165" s="22" t="s">
        <v>31</v>
      </c>
    </row>
    <row r="166" spans="2:14" ht="12.75">
      <c r="B166" s="21">
        <v>152</v>
      </c>
      <c r="C166" s="22" t="s">
        <v>39</v>
      </c>
      <c r="D166" s="22" t="s">
        <v>297</v>
      </c>
      <c r="E166" s="22" t="s">
        <v>298</v>
      </c>
      <c r="F166" s="22" t="s">
        <v>218</v>
      </c>
      <c r="G166" s="22" t="s">
        <v>46</v>
      </c>
      <c r="H166" s="22" t="s">
        <v>299</v>
      </c>
      <c r="I166" s="23">
        <v>300</v>
      </c>
      <c r="J166" s="23">
        <v>230</v>
      </c>
      <c r="K166" s="23">
        <f t="shared" si="0"/>
        <v>69000</v>
      </c>
      <c r="L166" s="22" t="s">
        <v>95</v>
      </c>
      <c r="M166" s="22" t="s">
        <v>220</v>
      </c>
      <c r="N166" s="22" t="s">
        <v>31</v>
      </c>
    </row>
    <row r="167" spans="2:14" ht="12.75">
      <c r="B167" s="21">
        <v>153</v>
      </c>
      <c r="C167" s="22" t="s">
        <v>39</v>
      </c>
      <c r="D167" s="22" t="s">
        <v>300</v>
      </c>
      <c r="E167" s="22" t="s">
        <v>301</v>
      </c>
      <c r="F167" s="22" t="s">
        <v>218</v>
      </c>
      <c r="G167" s="22" t="s">
        <v>46</v>
      </c>
      <c r="H167" s="22" t="s">
        <v>227</v>
      </c>
      <c r="I167" s="23">
        <v>250</v>
      </c>
      <c r="J167" s="23">
        <v>150</v>
      </c>
      <c r="K167" s="23">
        <f t="shared" si="0"/>
        <v>37500</v>
      </c>
      <c r="L167" s="22" t="s">
        <v>95</v>
      </c>
      <c r="M167" s="22" t="s">
        <v>220</v>
      </c>
      <c r="N167" s="22" t="s">
        <v>31</v>
      </c>
    </row>
    <row r="168" spans="2:14" ht="12.75">
      <c r="B168" s="21">
        <v>154</v>
      </c>
      <c r="C168" s="22" t="s">
        <v>39</v>
      </c>
      <c r="D168" s="22" t="s">
        <v>302</v>
      </c>
      <c r="E168" s="22" t="s">
        <v>303</v>
      </c>
      <c r="F168" s="22" t="s">
        <v>282</v>
      </c>
      <c r="G168" s="22" t="s">
        <v>46</v>
      </c>
      <c r="H168" s="22" t="s">
        <v>227</v>
      </c>
      <c r="I168" s="23">
        <v>250</v>
      </c>
      <c r="J168" s="23">
        <v>130</v>
      </c>
      <c r="K168" s="23">
        <f t="shared" si="0"/>
        <v>32500</v>
      </c>
      <c r="L168" s="22" t="s">
        <v>95</v>
      </c>
      <c r="M168" s="22" t="s">
        <v>220</v>
      </c>
      <c r="N168" s="22" t="s">
        <v>31</v>
      </c>
    </row>
    <row r="169" spans="2:14" ht="12.75">
      <c r="B169" s="21">
        <v>155</v>
      </c>
      <c r="C169" s="22" t="s">
        <v>39</v>
      </c>
      <c r="D169" s="22" t="s">
        <v>304</v>
      </c>
      <c r="E169" s="22" t="s">
        <v>305</v>
      </c>
      <c r="F169" s="22" t="s">
        <v>306</v>
      </c>
      <c r="G169" s="22" t="s">
        <v>46</v>
      </c>
      <c r="H169" s="22" t="s">
        <v>260</v>
      </c>
      <c r="I169" s="23">
        <v>100</v>
      </c>
      <c r="J169" s="23">
        <v>130</v>
      </c>
      <c r="K169" s="23">
        <f t="shared" si="0"/>
        <v>13000</v>
      </c>
      <c r="L169" s="22" t="s">
        <v>95</v>
      </c>
      <c r="M169" s="22" t="s">
        <v>220</v>
      </c>
      <c r="N169" s="22" t="s">
        <v>31</v>
      </c>
    </row>
    <row r="170" spans="2:14" ht="12.75">
      <c r="B170" s="21">
        <v>156</v>
      </c>
      <c r="C170" s="22" t="s">
        <v>39</v>
      </c>
      <c r="D170" s="22" t="s">
        <v>307</v>
      </c>
      <c r="E170" s="22" t="s">
        <v>308</v>
      </c>
      <c r="F170" s="22" t="s">
        <v>306</v>
      </c>
      <c r="G170" s="22" t="s">
        <v>46</v>
      </c>
      <c r="H170" s="22" t="s">
        <v>227</v>
      </c>
      <c r="I170" s="23">
        <v>100</v>
      </c>
      <c r="J170" s="23">
        <v>250</v>
      </c>
      <c r="K170" s="23">
        <f t="shared" si="0"/>
        <v>25000</v>
      </c>
      <c r="L170" s="22" t="s">
        <v>91</v>
      </c>
      <c r="M170" s="22" t="s">
        <v>220</v>
      </c>
      <c r="N170" s="22" t="s">
        <v>31</v>
      </c>
    </row>
    <row r="171" spans="2:14" ht="12.75">
      <c r="B171" s="21">
        <v>157</v>
      </c>
      <c r="C171" s="22" t="s">
        <v>39</v>
      </c>
      <c r="D171" s="22" t="s">
        <v>309</v>
      </c>
      <c r="E171" s="22" t="s">
        <v>310</v>
      </c>
      <c r="F171" s="22" t="s">
        <v>306</v>
      </c>
      <c r="G171" s="22" t="s">
        <v>46</v>
      </c>
      <c r="H171" s="22" t="s">
        <v>227</v>
      </c>
      <c r="I171" s="23">
        <v>100</v>
      </c>
      <c r="J171" s="23">
        <v>250</v>
      </c>
      <c r="K171" s="23">
        <f t="shared" si="0"/>
        <v>25000</v>
      </c>
      <c r="L171" s="22" t="s">
        <v>91</v>
      </c>
      <c r="M171" s="22" t="s">
        <v>220</v>
      </c>
      <c r="N171" s="22" t="s">
        <v>31</v>
      </c>
    </row>
    <row r="172" spans="2:14" ht="60.75" customHeight="1">
      <c r="B172" s="21">
        <v>158</v>
      </c>
      <c r="C172" s="22" t="s">
        <v>39</v>
      </c>
      <c r="D172" s="22" t="s">
        <v>309</v>
      </c>
      <c r="E172" s="22" t="s">
        <v>311</v>
      </c>
      <c r="F172" s="22" t="s">
        <v>306</v>
      </c>
      <c r="G172" s="22" t="s">
        <v>46</v>
      </c>
      <c r="H172" s="22" t="s">
        <v>227</v>
      </c>
      <c r="I172" s="23">
        <v>120</v>
      </c>
      <c r="J172" s="23">
        <v>280</v>
      </c>
      <c r="K172" s="23">
        <f t="shared" si="0"/>
        <v>33600</v>
      </c>
      <c r="L172" s="22" t="s">
        <v>91</v>
      </c>
      <c r="M172" s="22" t="s">
        <v>220</v>
      </c>
      <c r="N172" s="22" t="s">
        <v>31</v>
      </c>
    </row>
    <row r="173" spans="2:14" ht="66" customHeight="1">
      <c r="B173" s="21">
        <v>159</v>
      </c>
      <c r="C173" s="22" t="s">
        <v>39</v>
      </c>
      <c r="D173" s="22" t="s">
        <v>312</v>
      </c>
      <c r="E173" s="22" t="s">
        <v>313</v>
      </c>
      <c r="F173" s="22" t="s">
        <v>306</v>
      </c>
      <c r="G173" s="22" t="s">
        <v>46</v>
      </c>
      <c r="H173" s="22" t="s">
        <v>260</v>
      </c>
      <c r="I173" s="23">
        <v>200</v>
      </c>
      <c r="J173" s="23">
        <v>65</v>
      </c>
      <c r="K173" s="23">
        <f t="shared" si="0"/>
        <v>13000</v>
      </c>
      <c r="L173" s="22" t="s">
        <v>91</v>
      </c>
      <c r="M173" s="22" t="s">
        <v>220</v>
      </c>
      <c r="N173" s="22" t="s">
        <v>31</v>
      </c>
    </row>
    <row r="174" spans="2:14" ht="26.25" customHeight="1">
      <c r="B174" s="21"/>
      <c r="C174" s="22"/>
      <c r="D174" s="22"/>
      <c r="E174" s="22"/>
      <c r="F174" s="22"/>
      <c r="G174" s="22"/>
      <c r="H174" s="22"/>
      <c r="I174" s="23"/>
      <c r="J174" s="23"/>
      <c r="K174" s="31">
        <f>SUM(K122:K173)</f>
        <v>5792374</v>
      </c>
      <c r="L174" s="22"/>
      <c r="M174" s="22"/>
      <c r="N174" s="22"/>
    </row>
    <row r="175" spans="2:14" ht="15.75" customHeight="1">
      <c r="B175" s="33" t="s">
        <v>314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2:14" ht="12.75">
      <c r="B176" s="21">
        <v>160</v>
      </c>
      <c r="C176" s="22" t="s">
        <v>39</v>
      </c>
      <c r="D176" s="22" t="s">
        <v>315</v>
      </c>
      <c r="E176" s="22" t="s">
        <v>316</v>
      </c>
      <c r="F176" s="22" t="s">
        <v>317</v>
      </c>
      <c r="G176" s="22" t="s">
        <v>46</v>
      </c>
      <c r="H176" s="22" t="s">
        <v>224</v>
      </c>
      <c r="I176" s="23">
        <v>6000</v>
      </c>
      <c r="J176" s="23">
        <v>160</v>
      </c>
      <c r="K176" s="23">
        <f>I176*J176</f>
        <v>960000</v>
      </c>
      <c r="L176" s="22" t="s">
        <v>98</v>
      </c>
      <c r="M176" s="22" t="s">
        <v>220</v>
      </c>
      <c r="N176" s="22" t="s">
        <v>31</v>
      </c>
    </row>
    <row r="177" spans="2:14" ht="12.75">
      <c r="B177" s="21">
        <v>161</v>
      </c>
      <c r="C177" s="22" t="s">
        <v>39</v>
      </c>
      <c r="D177" s="22" t="s">
        <v>318</v>
      </c>
      <c r="E177" s="22" t="s">
        <v>319</v>
      </c>
      <c r="F177" s="22" t="s">
        <v>320</v>
      </c>
      <c r="G177" s="22" t="s">
        <v>46</v>
      </c>
      <c r="H177" s="22" t="s">
        <v>321</v>
      </c>
      <c r="I177" s="23">
        <v>400</v>
      </c>
      <c r="J177" s="23">
        <v>2000</v>
      </c>
      <c r="K177" s="23">
        <f>I177*J177</f>
        <v>800000</v>
      </c>
      <c r="L177" s="22" t="s">
        <v>98</v>
      </c>
      <c r="M177" s="22" t="s">
        <v>220</v>
      </c>
      <c r="N177" s="22" t="s">
        <v>31</v>
      </c>
    </row>
    <row r="178" spans="2:14" ht="12.75">
      <c r="B178" s="21">
        <v>162</v>
      </c>
      <c r="C178" s="22" t="s">
        <v>39</v>
      </c>
      <c r="D178" s="22" t="s">
        <v>322</v>
      </c>
      <c r="E178" s="22" t="s">
        <v>323</v>
      </c>
      <c r="F178" s="22" t="s">
        <v>324</v>
      </c>
      <c r="G178" s="22" t="s">
        <v>46</v>
      </c>
      <c r="H178" s="22" t="s">
        <v>321</v>
      </c>
      <c r="I178" s="23">
        <v>80</v>
      </c>
      <c r="J178" s="23">
        <v>1200</v>
      </c>
      <c r="K178" s="23">
        <f>I178*J178</f>
        <v>96000</v>
      </c>
      <c r="L178" s="22" t="s">
        <v>98</v>
      </c>
      <c r="M178" s="22" t="s">
        <v>220</v>
      </c>
      <c r="N178" s="22" t="s">
        <v>31</v>
      </c>
    </row>
    <row r="179" spans="2:14" ht="12.75">
      <c r="B179" s="21">
        <v>163</v>
      </c>
      <c r="C179" s="22" t="s">
        <v>39</v>
      </c>
      <c r="D179" s="22" t="s">
        <v>322</v>
      </c>
      <c r="E179" s="22" t="s">
        <v>323</v>
      </c>
      <c r="F179" s="22" t="s">
        <v>325</v>
      </c>
      <c r="G179" s="22" t="s">
        <v>46</v>
      </c>
      <c r="H179" s="22" t="s">
        <v>321</v>
      </c>
      <c r="I179" s="23">
        <v>25</v>
      </c>
      <c r="J179" s="23">
        <v>2500</v>
      </c>
      <c r="K179" s="23">
        <f>I179*J179</f>
        <v>62500</v>
      </c>
      <c r="L179" s="22" t="s">
        <v>98</v>
      </c>
      <c r="M179" s="22" t="s">
        <v>220</v>
      </c>
      <c r="N179" s="22" t="s">
        <v>31</v>
      </c>
    </row>
    <row r="180" spans="2:14" ht="12.75">
      <c r="B180" s="21"/>
      <c r="C180" s="22"/>
      <c r="D180" s="22"/>
      <c r="E180" s="22"/>
      <c r="F180" s="22"/>
      <c r="G180" s="22"/>
      <c r="H180" s="22"/>
      <c r="I180" s="23"/>
      <c r="J180" s="23"/>
      <c r="K180" s="31">
        <f>SUM(K176:K179)</f>
        <v>1918500</v>
      </c>
      <c r="L180" s="22"/>
      <c r="M180" s="22"/>
      <c r="N180" s="22"/>
    </row>
    <row r="181" spans="2:14" ht="18" customHeight="1">
      <c r="B181" s="33" t="s">
        <v>326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2:14" ht="12.75">
      <c r="B182" s="21">
        <v>164</v>
      </c>
      <c r="C182" s="22" t="s">
        <v>39</v>
      </c>
      <c r="D182" s="22" t="s">
        <v>327</v>
      </c>
      <c r="E182" s="22" t="s">
        <v>328</v>
      </c>
      <c r="F182" s="22" t="s">
        <v>329</v>
      </c>
      <c r="G182" s="22" t="s">
        <v>46</v>
      </c>
      <c r="H182" s="22" t="s">
        <v>219</v>
      </c>
      <c r="I182" s="23">
        <v>20</v>
      </c>
      <c r="J182" s="23">
        <v>250000</v>
      </c>
      <c r="K182" s="23">
        <f>I182*J182</f>
        <v>5000000</v>
      </c>
      <c r="L182" s="22" t="s">
        <v>98</v>
      </c>
      <c r="M182" s="22" t="s">
        <v>118</v>
      </c>
      <c r="N182" s="22" t="s">
        <v>31</v>
      </c>
    </row>
    <row r="183" spans="2:14" ht="101.25" customHeight="1">
      <c r="B183" s="21">
        <v>165</v>
      </c>
      <c r="C183" s="22" t="s">
        <v>39</v>
      </c>
      <c r="D183" s="22" t="s">
        <v>330</v>
      </c>
      <c r="E183" s="22" t="s">
        <v>331</v>
      </c>
      <c r="F183" s="22" t="s">
        <v>332</v>
      </c>
      <c r="G183" s="22" t="s">
        <v>46</v>
      </c>
      <c r="H183" s="22" t="s">
        <v>219</v>
      </c>
      <c r="I183" s="23">
        <v>20</v>
      </c>
      <c r="J183" s="23">
        <v>95000</v>
      </c>
      <c r="K183" s="23">
        <f>I183*J183</f>
        <v>1900000</v>
      </c>
      <c r="L183" s="22" t="s">
        <v>98</v>
      </c>
      <c r="M183" s="22" t="s">
        <v>118</v>
      </c>
      <c r="N183" s="22" t="s">
        <v>31</v>
      </c>
    </row>
    <row r="184" spans="2:14" ht="23.25" customHeight="1">
      <c r="B184" s="21"/>
      <c r="C184" s="22"/>
      <c r="D184" s="22"/>
      <c r="E184" s="22"/>
      <c r="F184" s="22"/>
      <c r="G184" s="22"/>
      <c r="H184" s="22"/>
      <c r="I184" s="23"/>
      <c r="J184" s="23"/>
      <c r="K184" s="31">
        <f>SUM(K182:K183)</f>
        <v>6900000</v>
      </c>
      <c r="L184" s="34"/>
      <c r="M184" s="22"/>
      <c r="N184" s="22"/>
    </row>
    <row r="185" spans="1:14" ht="15.75" customHeight="1">
      <c r="A185" s="1" t="s">
        <v>333</v>
      </c>
      <c r="B185" s="33" t="s">
        <v>334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2:14" ht="12.75">
      <c r="B186" s="21">
        <v>166</v>
      </c>
      <c r="C186" s="22" t="s">
        <v>39</v>
      </c>
      <c r="D186" s="22" t="s">
        <v>335</v>
      </c>
      <c r="E186" s="22" t="s">
        <v>336</v>
      </c>
      <c r="F186" s="22" t="s">
        <v>337</v>
      </c>
      <c r="G186" s="22" t="s">
        <v>46</v>
      </c>
      <c r="H186" s="22" t="s">
        <v>338</v>
      </c>
      <c r="I186" s="23">
        <v>200</v>
      </c>
      <c r="J186" s="23">
        <v>300</v>
      </c>
      <c r="K186" s="23">
        <f aca="true" t="shared" si="1" ref="K186:K194">I186*J186</f>
        <v>60000</v>
      </c>
      <c r="L186" s="22" t="s">
        <v>98</v>
      </c>
      <c r="M186" s="22" t="s">
        <v>118</v>
      </c>
      <c r="N186" s="22" t="s">
        <v>31</v>
      </c>
    </row>
    <row r="187" spans="2:14" ht="12.75">
      <c r="B187" s="21">
        <v>167</v>
      </c>
      <c r="C187" s="22" t="s">
        <v>39</v>
      </c>
      <c r="D187" s="22" t="s">
        <v>339</v>
      </c>
      <c r="E187" s="22" t="s">
        <v>340</v>
      </c>
      <c r="F187" s="22" t="s">
        <v>341</v>
      </c>
      <c r="G187" s="22" t="s">
        <v>46</v>
      </c>
      <c r="H187" s="22" t="s">
        <v>227</v>
      </c>
      <c r="I187" s="23">
        <v>180</v>
      </c>
      <c r="J187" s="23">
        <v>600</v>
      </c>
      <c r="K187" s="23">
        <f t="shared" si="1"/>
        <v>108000</v>
      </c>
      <c r="L187" s="22" t="s">
        <v>98</v>
      </c>
      <c r="M187" s="22" t="s">
        <v>118</v>
      </c>
      <c r="N187" s="22" t="s">
        <v>31</v>
      </c>
    </row>
    <row r="188" spans="2:14" ht="12.75">
      <c r="B188" s="21">
        <v>168</v>
      </c>
      <c r="C188" s="22" t="s">
        <v>39</v>
      </c>
      <c r="D188" s="22" t="s">
        <v>335</v>
      </c>
      <c r="E188" s="22" t="s">
        <v>342</v>
      </c>
      <c r="F188" s="22" t="s">
        <v>343</v>
      </c>
      <c r="G188" s="22" t="s">
        <v>46</v>
      </c>
      <c r="H188" s="22" t="s">
        <v>338</v>
      </c>
      <c r="I188" s="23">
        <v>25</v>
      </c>
      <c r="J188" s="23">
        <v>550</v>
      </c>
      <c r="K188" s="23">
        <f t="shared" si="1"/>
        <v>13750</v>
      </c>
      <c r="L188" s="22" t="s">
        <v>98</v>
      </c>
      <c r="M188" s="22" t="s">
        <v>118</v>
      </c>
      <c r="N188" s="22" t="s">
        <v>31</v>
      </c>
    </row>
    <row r="189" spans="2:14" ht="12.75">
      <c r="B189" s="21">
        <v>169</v>
      </c>
      <c r="C189" s="22" t="s">
        <v>39</v>
      </c>
      <c r="D189" s="22" t="s">
        <v>344</v>
      </c>
      <c r="E189" s="22" t="s">
        <v>345</v>
      </c>
      <c r="F189" s="22" t="s">
        <v>343</v>
      </c>
      <c r="G189" s="22" t="s">
        <v>46</v>
      </c>
      <c r="H189" s="22" t="s">
        <v>338</v>
      </c>
      <c r="I189" s="23">
        <v>60</v>
      </c>
      <c r="J189" s="23">
        <v>200</v>
      </c>
      <c r="K189" s="23">
        <f t="shared" si="1"/>
        <v>12000</v>
      </c>
      <c r="L189" s="22" t="s">
        <v>98</v>
      </c>
      <c r="M189" s="22" t="s">
        <v>118</v>
      </c>
      <c r="N189" s="22" t="s">
        <v>31</v>
      </c>
    </row>
    <row r="190" spans="2:14" ht="12.75">
      <c r="B190" s="21">
        <v>170</v>
      </c>
      <c r="C190" s="22" t="s">
        <v>39</v>
      </c>
      <c r="D190" s="22" t="s">
        <v>335</v>
      </c>
      <c r="E190" s="22" t="s">
        <v>346</v>
      </c>
      <c r="F190" s="22" t="s">
        <v>337</v>
      </c>
      <c r="G190" s="22" t="s">
        <v>46</v>
      </c>
      <c r="H190" s="22" t="s">
        <v>338</v>
      </c>
      <c r="I190" s="23">
        <v>120</v>
      </c>
      <c r="J190" s="23">
        <v>550</v>
      </c>
      <c r="K190" s="23">
        <f t="shared" si="1"/>
        <v>66000</v>
      </c>
      <c r="L190" s="22" t="s">
        <v>98</v>
      </c>
      <c r="M190" s="22" t="s">
        <v>118</v>
      </c>
      <c r="N190" s="22" t="s">
        <v>31</v>
      </c>
    </row>
    <row r="191" spans="2:14" ht="12.75">
      <c r="B191" s="21">
        <v>171</v>
      </c>
      <c r="C191" s="22" t="s">
        <v>39</v>
      </c>
      <c r="D191" s="22" t="s">
        <v>347</v>
      </c>
      <c r="E191" s="22" t="s">
        <v>348</v>
      </c>
      <c r="F191" s="22" t="s">
        <v>349</v>
      </c>
      <c r="G191" s="22" t="s">
        <v>46</v>
      </c>
      <c r="H191" s="22" t="s">
        <v>219</v>
      </c>
      <c r="I191" s="23">
        <v>456</v>
      </c>
      <c r="J191" s="23">
        <v>320</v>
      </c>
      <c r="K191" s="23">
        <f t="shared" si="1"/>
        <v>145920</v>
      </c>
      <c r="L191" s="22" t="s">
        <v>98</v>
      </c>
      <c r="M191" s="22" t="s">
        <v>118</v>
      </c>
      <c r="N191" s="22" t="s">
        <v>31</v>
      </c>
    </row>
    <row r="192" spans="2:14" ht="12.75">
      <c r="B192" s="21">
        <v>172</v>
      </c>
      <c r="C192" s="22" t="s">
        <v>39</v>
      </c>
      <c r="D192" s="22" t="s">
        <v>350</v>
      </c>
      <c r="E192" s="22" t="s">
        <v>351</v>
      </c>
      <c r="F192" s="22" t="s">
        <v>48</v>
      </c>
      <c r="G192" s="22" t="s">
        <v>46</v>
      </c>
      <c r="H192" s="22" t="s">
        <v>219</v>
      </c>
      <c r="I192" s="23">
        <v>900</v>
      </c>
      <c r="J192" s="23">
        <v>75</v>
      </c>
      <c r="K192" s="23">
        <f t="shared" si="1"/>
        <v>67500</v>
      </c>
      <c r="L192" s="22" t="s">
        <v>98</v>
      </c>
      <c r="M192" s="22" t="s">
        <v>118</v>
      </c>
      <c r="N192" s="22" t="s">
        <v>31</v>
      </c>
    </row>
    <row r="193" spans="2:14" ht="12.75">
      <c r="B193" s="21">
        <v>173</v>
      </c>
      <c r="C193" s="22" t="s">
        <v>39</v>
      </c>
      <c r="D193" s="22" t="s">
        <v>350</v>
      </c>
      <c r="E193" s="22" t="s">
        <v>352</v>
      </c>
      <c r="F193" s="22" t="s">
        <v>353</v>
      </c>
      <c r="G193" s="22" t="s">
        <v>46</v>
      </c>
      <c r="H193" s="22" t="s">
        <v>219</v>
      </c>
      <c r="I193" s="23">
        <v>900</v>
      </c>
      <c r="J193" s="23">
        <v>1500</v>
      </c>
      <c r="K193" s="23">
        <f t="shared" si="1"/>
        <v>1350000</v>
      </c>
      <c r="L193" s="22" t="s">
        <v>98</v>
      </c>
      <c r="M193" s="22" t="s">
        <v>118</v>
      </c>
      <c r="N193" s="22" t="s">
        <v>31</v>
      </c>
    </row>
    <row r="194" spans="2:14" ht="12.75">
      <c r="B194" s="21">
        <v>174</v>
      </c>
      <c r="C194" s="22" t="s">
        <v>39</v>
      </c>
      <c r="D194" s="22" t="s">
        <v>354</v>
      </c>
      <c r="E194" s="22" t="s">
        <v>355</v>
      </c>
      <c r="F194" s="22" t="s">
        <v>356</v>
      </c>
      <c r="G194" s="22" t="s">
        <v>46</v>
      </c>
      <c r="H194" s="22" t="s">
        <v>227</v>
      </c>
      <c r="I194" s="23">
        <v>48</v>
      </c>
      <c r="J194" s="23">
        <v>200</v>
      </c>
      <c r="K194" s="23">
        <f t="shared" si="1"/>
        <v>9600</v>
      </c>
      <c r="L194" s="22" t="s">
        <v>98</v>
      </c>
      <c r="M194" s="22" t="s">
        <v>118</v>
      </c>
      <c r="N194" s="22" t="s">
        <v>31</v>
      </c>
    </row>
    <row r="195" spans="2:14" ht="12.75">
      <c r="B195" s="21"/>
      <c r="C195" s="22"/>
      <c r="D195" s="22"/>
      <c r="E195" s="22"/>
      <c r="F195" s="22"/>
      <c r="G195" s="22"/>
      <c r="H195" s="22"/>
      <c r="I195" s="23"/>
      <c r="J195" s="23"/>
      <c r="K195" s="31">
        <f>SUM(K186:K194)</f>
        <v>1832770</v>
      </c>
      <c r="L195" s="22"/>
      <c r="M195" s="22"/>
      <c r="N195" s="22"/>
    </row>
    <row r="196" spans="2:14" ht="18" customHeight="1">
      <c r="B196" s="33" t="s">
        <v>357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2:15" ht="12.75">
      <c r="B197" s="21">
        <v>175</v>
      </c>
      <c r="C197" s="22" t="s">
        <v>39</v>
      </c>
      <c r="D197" s="22" t="s">
        <v>271</v>
      </c>
      <c r="E197" s="22" t="s">
        <v>358</v>
      </c>
      <c r="F197" s="22" t="s">
        <v>359</v>
      </c>
      <c r="G197" s="22" t="s">
        <v>46</v>
      </c>
      <c r="H197" s="22" t="s">
        <v>224</v>
      </c>
      <c r="I197" s="23">
        <v>20</v>
      </c>
      <c r="J197" s="23">
        <v>2200</v>
      </c>
      <c r="K197" s="23">
        <f aca="true" t="shared" si="2" ref="K197:K218">I197*J197</f>
        <v>44000</v>
      </c>
      <c r="L197" s="22" t="s">
        <v>117</v>
      </c>
      <c r="M197" s="22" t="s">
        <v>118</v>
      </c>
      <c r="N197" s="22" t="s">
        <v>31</v>
      </c>
      <c r="O197" s="26"/>
    </row>
    <row r="198" spans="2:14" ht="57.75" customHeight="1">
      <c r="B198" s="21">
        <v>176</v>
      </c>
      <c r="C198" s="22" t="s">
        <v>39</v>
      </c>
      <c r="D198" s="22" t="s">
        <v>360</v>
      </c>
      <c r="E198" s="22" t="s">
        <v>361</v>
      </c>
      <c r="F198" s="22" t="s">
        <v>362</v>
      </c>
      <c r="G198" s="22" t="s">
        <v>46</v>
      </c>
      <c r="H198" s="22" t="s">
        <v>219</v>
      </c>
      <c r="I198" s="23">
        <v>4</v>
      </c>
      <c r="J198" s="23">
        <v>3000</v>
      </c>
      <c r="K198" s="23">
        <f t="shared" si="2"/>
        <v>12000</v>
      </c>
      <c r="L198" s="22" t="s">
        <v>117</v>
      </c>
      <c r="M198" s="22" t="s">
        <v>118</v>
      </c>
      <c r="N198" s="22" t="s">
        <v>31</v>
      </c>
    </row>
    <row r="199" spans="2:14" ht="60" customHeight="1">
      <c r="B199" s="21">
        <v>177</v>
      </c>
      <c r="C199" s="22" t="s">
        <v>39</v>
      </c>
      <c r="D199" s="22" t="s">
        <v>360</v>
      </c>
      <c r="E199" s="22" t="s">
        <v>363</v>
      </c>
      <c r="F199" s="22" t="s">
        <v>362</v>
      </c>
      <c r="G199" s="22" t="s">
        <v>46</v>
      </c>
      <c r="H199" s="22" t="s">
        <v>219</v>
      </c>
      <c r="I199" s="23">
        <v>4</v>
      </c>
      <c r="J199" s="23">
        <v>3000</v>
      </c>
      <c r="K199" s="23">
        <f t="shared" si="2"/>
        <v>12000</v>
      </c>
      <c r="L199" s="22" t="s">
        <v>117</v>
      </c>
      <c r="M199" s="22" t="s">
        <v>118</v>
      </c>
      <c r="N199" s="22" t="s">
        <v>31</v>
      </c>
    </row>
    <row r="200" spans="2:14" ht="12.75">
      <c r="B200" s="21">
        <v>178</v>
      </c>
      <c r="C200" s="22" t="s">
        <v>39</v>
      </c>
      <c r="D200" s="22" t="s">
        <v>360</v>
      </c>
      <c r="E200" s="22" t="s">
        <v>364</v>
      </c>
      <c r="F200" s="22" t="s">
        <v>362</v>
      </c>
      <c r="G200" s="22" t="s">
        <v>46</v>
      </c>
      <c r="H200" s="22" t="s">
        <v>219</v>
      </c>
      <c r="I200" s="23">
        <v>4</v>
      </c>
      <c r="J200" s="23">
        <v>3000</v>
      </c>
      <c r="K200" s="23">
        <f t="shared" si="2"/>
        <v>12000</v>
      </c>
      <c r="L200" s="22" t="s">
        <v>117</v>
      </c>
      <c r="M200" s="22" t="s">
        <v>118</v>
      </c>
      <c r="N200" s="22" t="s">
        <v>31</v>
      </c>
    </row>
    <row r="201" spans="2:14" ht="73.5" customHeight="1">
      <c r="B201" s="21">
        <v>179</v>
      </c>
      <c r="C201" s="22" t="s">
        <v>39</v>
      </c>
      <c r="D201" s="22" t="s">
        <v>365</v>
      </c>
      <c r="E201" s="22" t="s">
        <v>366</v>
      </c>
      <c r="F201" s="22" t="s">
        <v>367</v>
      </c>
      <c r="G201" s="22" t="s">
        <v>46</v>
      </c>
      <c r="H201" s="22" t="s">
        <v>368</v>
      </c>
      <c r="I201" s="23">
        <v>1</v>
      </c>
      <c r="J201" s="23">
        <v>13230</v>
      </c>
      <c r="K201" s="23">
        <f t="shared" si="2"/>
        <v>13230</v>
      </c>
      <c r="L201" s="22" t="s">
        <v>117</v>
      </c>
      <c r="M201" s="22" t="s">
        <v>118</v>
      </c>
      <c r="N201" s="22" t="s">
        <v>31</v>
      </c>
    </row>
    <row r="202" spans="2:14" ht="81.75" customHeight="1">
      <c r="B202" s="21">
        <v>180</v>
      </c>
      <c r="C202" s="22" t="s">
        <v>39</v>
      </c>
      <c r="D202" s="22" t="s">
        <v>365</v>
      </c>
      <c r="E202" s="22" t="s">
        <v>369</v>
      </c>
      <c r="F202" s="22" t="s">
        <v>367</v>
      </c>
      <c r="G202" s="22" t="s">
        <v>46</v>
      </c>
      <c r="H202" s="22" t="s">
        <v>368</v>
      </c>
      <c r="I202" s="23">
        <v>1</v>
      </c>
      <c r="J202" s="23">
        <v>13230</v>
      </c>
      <c r="K202" s="23">
        <f t="shared" si="2"/>
        <v>13230</v>
      </c>
      <c r="L202" s="22" t="s">
        <v>117</v>
      </c>
      <c r="M202" s="22" t="s">
        <v>118</v>
      </c>
      <c r="N202" s="22" t="s">
        <v>31</v>
      </c>
    </row>
    <row r="203" spans="2:14" ht="75" customHeight="1">
      <c r="B203" s="21">
        <v>181</v>
      </c>
      <c r="C203" s="22" t="s">
        <v>39</v>
      </c>
      <c r="D203" s="22" t="s">
        <v>370</v>
      </c>
      <c r="E203" s="22" t="s">
        <v>371</v>
      </c>
      <c r="F203" s="22" t="s">
        <v>367</v>
      </c>
      <c r="G203" s="22" t="s">
        <v>46</v>
      </c>
      <c r="H203" s="22" t="s">
        <v>219</v>
      </c>
      <c r="I203" s="23">
        <v>4</v>
      </c>
      <c r="J203" s="23">
        <v>25000</v>
      </c>
      <c r="K203" s="23">
        <f t="shared" si="2"/>
        <v>100000</v>
      </c>
      <c r="L203" s="22" t="s">
        <v>117</v>
      </c>
      <c r="M203" s="22" t="s">
        <v>118</v>
      </c>
      <c r="N203" s="22" t="s">
        <v>31</v>
      </c>
    </row>
    <row r="204" spans="2:14" ht="108.75" customHeight="1">
      <c r="B204" s="21">
        <v>182</v>
      </c>
      <c r="C204" s="22" t="s">
        <v>39</v>
      </c>
      <c r="D204" s="22" t="s">
        <v>372</v>
      </c>
      <c r="E204" s="22" t="s">
        <v>373</v>
      </c>
      <c r="F204" s="22" t="s">
        <v>374</v>
      </c>
      <c r="G204" s="22" t="s">
        <v>46</v>
      </c>
      <c r="H204" s="22" t="s">
        <v>219</v>
      </c>
      <c r="I204" s="23">
        <v>1</v>
      </c>
      <c r="J204" s="23">
        <v>25000</v>
      </c>
      <c r="K204" s="23">
        <f t="shared" si="2"/>
        <v>25000</v>
      </c>
      <c r="L204" s="22" t="s">
        <v>117</v>
      </c>
      <c r="M204" s="22" t="s">
        <v>118</v>
      </c>
      <c r="N204" s="22" t="s">
        <v>31</v>
      </c>
    </row>
    <row r="205" spans="2:14" ht="12.75">
      <c r="B205" s="21">
        <v>183</v>
      </c>
      <c r="C205" s="22" t="s">
        <v>39</v>
      </c>
      <c r="D205" s="22" t="s">
        <v>372</v>
      </c>
      <c r="E205" s="22" t="s">
        <v>375</v>
      </c>
      <c r="F205" s="22" t="s">
        <v>376</v>
      </c>
      <c r="G205" s="22" t="s">
        <v>46</v>
      </c>
      <c r="H205" s="22" t="s">
        <v>219</v>
      </c>
      <c r="I205" s="23">
        <v>1</v>
      </c>
      <c r="J205" s="23">
        <v>20000</v>
      </c>
      <c r="K205" s="23">
        <f t="shared" si="2"/>
        <v>20000</v>
      </c>
      <c r="L205" s="22" t="s">
        <v>117</v>
      </c>
      <c r="M205" s="22" t="s">
        <v>118</v>
      </c>
      <c r="N205" s="22" t="s">
        <v>31</v>
      </c>
    </row>
    <row r="206" spans="2:14" ht="125.25" customHeight="1">
      <c r="B206" s="21">
        <v>184</v>
      </c>
      <c r="C206" s="22" t="s">
        <v>39</v>
      </c>
      <c r="D206" s="22" t="s">
        <v>372</v>
      </c>
      <c r="E206" s="22" t="s">
        <v>377</v>
      </c>
      <c r="F206" s="22" t="s">
        <v>378</v>
      </c>
      <c r="G206" s="22" t="s">
        <v>46</v>
      </c>
      <c r="H206" s="22" t="s">
        <v>219</v>
      </c>
      <c r="I206" s="23">
        <v>1</v>
      </c>
      <c r="J206" s="23">
        <v>32300</v>
      </c>
      <c r="K206" s="23">
        <f t="shared" si="2"/>
        <v>32300</v>
      </c>
      <c r="L206" s="22" t="s">
        <v>117</v>
      </c>
      <c r="M206" s="22" t="s">
        <v>118</v>
      </c>
      <c r="N206" s="22" t="s">
        <v>31</v>
      </c>
    </row>
    <row r="207" spans="2:14" ht="100.5" customHeight="1">
      <c r="B207" s="21">
        <v>185</v>
      </c>
      <c r="C207" s="22" t="s">
        <v>39</v>
      </c>
      <c r="D207" s="22" t="s">
        <v>379</v>
      </c>
      <c r="E207" s="22" t="s">
        <v>380</v>
      </c>
      <c r="F207" s="22" t="s">
        <v>381</v>
      </c>
      <c r="G207" s="22" t="s">
        <v>46</v>
      </c>
      <c r="H207" s="22" t="s">
        <v>219</v>
      </c>
      <c r="I207" s="23">
        <v>2</v>
      </c>
      <c r="J207" s="23">
        <v>35200</v>
      </c>
      <c r="K207" s="23">
        <f t="shared" si="2"/>
        <v>70400</v>
      </c>
      <c r="L207" s="22" t="s">
        <v>117</v>
      </c>
      <c r="M207" s="22" t="s">
        <v>118</v>
      </c>
      <c r="N207" s="22" t="s">
        <v>31</v>
      </c>
    </row>
    <row r="208" spans="2:14" ht="75" customHeight="1">
      <c r="B208" s="21">
        <v>186</v>
      </c>
      <c r="C208" s="22" t="s">
        <v>39</v>
      </c>
      <c r="D208" s="22" t="s">
        <v>382</v>
      </c>
      <c r="E208" s="22" t="s">
        <v>383</v>
      </c>
      <c r="F208" s="22" t="s">
        <v>384</v>
      </c>
      <c r="G208" s="22" t="s">
        <v>46</v>
      </c>
      <c r="H208" s="22" t="s">
        <v>219</v>
      </c>
      <c r="I208" s="23">
        <v>2</v>
      </c>
      <c r="J208" s="23">
        <v>20200</v>
      </c>
      <c r="K208" s="23">
        <f t="shared" si="2"/>
        <v>40400</v>
      </c>
      <c r="L208" s="22" t="s">
        <v>117</v>
      </c>
      <c r="M208" s="22" t="s">
        <v>118</v>
      </c>
      <c r="N208" s="22" t="s">
        <v>31</v>
      </c>
    </row>
    <row r="209" spans="2:14" ht="98.25" customHeight="1">
      <c r="B209" s="21">
        <v>187</v>
      </c>
      <c r="C209" s="22" t="s">
        <v>39</v>
      </c>
      <c r="D209" s="22" t="s">
        <v>385</v>
      </c>
      <c r="E209" s="22" t="s">
        <v>386</v>
      </c>
      <c r="F209" s="22" t="s">
        <v>387</v>
      </c>
      <c r="G209" s="22" t="s">
        <v>46</v>
      </c>
      <c r="H209" s="22" t="s">
        <v>368</v>
      </c>
      <c r="I209" s="23">
        <v>2</v>
      </c>
      <c r="J209" s="23">
        <v>37300</v>
      </c>
      <c r="K209" s="23">
        <f t="shared" si="2"/>
        <v>74600</v>
      </c>
      <c r="L209" s="22" t="s">
        <v>117</v>
      </c>
      <c r="M209" s="22" t="s">
        <v>118</v>
      </c>
      <c r="N209" s="22" t="s">
        <v>31</v>
      </c>
    </row>
    <row r="210" spans="2:14" ht="99" customHeight="1">
      <c r="B210" s="21">
        <v>188</v>
      </c>
      <c r="C210" s="22" t="s">
        <v>39</v>
      </c>
      <c r="D210" s="22" t="s">
        <v>388</v>
      </c>
      <c r="E210" s="22" t="s">
        <v>389</v>
      </c>
      <c r="F210" s="22" t="s">
        <v>390</v>
      </c>
      <c r="G210" s="22" t="s">
        <v>46</v>
      </c>
      <c r="H210" s="22" t="s">
        <v>219</v>
      </c>
      <c r="I210" s="23">
        <v>5</v>
      </c>
      <c r="J210" s="23">
        <v>1000</v>
      </c>
      <c r="K210" s="23">
        <f t="shared" si="2"/>
        <v>5000</v>
      </c>
      <c r="L210" s="22" t="s">
        <v>117</v>
      </c>
      <c r="M210" s="22" t="s">
        <v>118</v>
      </c>
      <c r="N210" s="22" t="s">
        <v>31</v>
      </c>
    </row>
    <row r="211" spans="2:14" ht="91.5" customHeight="1">
      <c r="B211" s="21">
        <v>189</v>
      </c>
      <c r="C211" s="22" t="s">
        <v>39</v>
      </c>
      <c r="D211" s="22" t="s">
        <v>388</v>
      </c>
      <c r="E211" s="22" t="s">
        <v>391</v>
      </c>
      <c r="F211" s="22" t="s">
        <v>392</v>
      </c>
      <c r="G211" s="22" t="s">
        <v>46</v>
      </c>
      <c r="H211" s="22" t="s">
        <v>219</v>
      </c>
      <c r="I211" s="23">
        <v>10</v>
      </c>
      <c r="J211" s="23">
        <v>200</v>
      </c>
      <c r="K211" s="23">
        <f t="shared" si="2"/>
        <v>2000</v>
      </c>
      <c r="L211" s="22" t="s">
        <v>117</v>
      </c>
      <c r="M211" s="22" t="s">
        <v>118</v>
      </c>
      <c r="N211" s="22" t="s">
        <v>31</v>
      </c>
    </row>
    <row r="212" spans="2:14" ht="77.25" customHeight="1">
      <c r="B212" s="21">
        <v>190</v>
      </c>
      <c r="C212" s="22" t="s">
        <v>39</v>
      </c>
      <c r="D212" s="22" t="s">
        <v>393</v>
      </c>
      <c r="E212" s="22" t="s">
        <v>394</v>
      </c>
      <c r="F212" s="22" t="s">
        <v>395</v>
      </c>
      <c r="G212" s="22" t="s">
        <v>46</v>
      </c>
      <c r="H212" s="22" t="s">
        <v>219</v>
      </c>
      <c r="I212" s="23">
        <v>4</v>
      </c>
      <c r="J212" s="23">
        <v>3500</v>
      </c>
      <c r="K212" s="23">
        <f t="shared" si="2"/>
        <v>14000</v>
      </c>
      <c r="L212" s="22" t="s">
        <v>117</v>
      </c>
      <c r="M212" s="22" t="s">
        <v>118</v>
      </c>
      <c r="N212" s="22" t="s">
        <v>31</v>
      </c>
    </row>
    <row r="213" spans="2:14" ht="86.25" customHeight="1">
      <c r="B213" s="21">
        <v>191</v>
      </c>
      <c r="C213" s="22" t="s">
        <v>39</v>
      </c>
      <c r="D213" s="22" t="s">
        <v>396</v>
      </c>
      <c r="E213" s="22" t="s">
        <v>397</v>
      </c>
      <c r="F213" s="22" t="s">
        <v>398</v>
      </c>
      <c r="G213" s="22" t="s">
        <v>46</v>
      </c>
      <c r="H213" s="22" t="s">
        <v>219</v>
      </c>
      <c r="I213" s="23">
        <v>2</v>
      </c>
      <c r="J213" s="23">
        <v>5000</v>
      </c>
      <c r="K213" s="23">
        <f t="shared" si="2"/>
        <v>10000</v>
      </c>
      <c r="L213" s="22" t="s">
        <v>117</v>
      </c>
      <c r="M213" s="22" t="s">
        <v>118</v>
      </c>
      <c r="N213" s="22" t="s">
        <v>31</v>
      </c>
    </row>
    <row r="214" spans="2:14" ht="81" customHeight="1">
      <c r="B214" s="21">
        <v>192</v>
      </c>
      <c r="C214" s="22" t="s">
        <v>39</v>
      </c>
      <c r="D214" s="22" t="s">
        <v>271</v>
      </c>
      <c r="E214" s="22" t="s">
        <v>399</v>
      </c>
      <c r="F214" s="22" t="s">
        <v>400</v>
      </c>
      <c r="G214" s="22" t="s">
        <v>46</v>
      </c>
      <c r="H214" s="22" t="s">
        <v>224</v>
      </c>
      <c r="I214" s="23">
        <v>10</v>
      </c>
      <c r="J214" s="23">
        <v>3000</v>
      </c>
      <c r="K214" s="23">
        <f t="shared" si="2"/>
        <v>30000</v>
      </c>
      <c r="L214" s="22" t="s">
        <v>117</v>
      </c>
      <c r="M214" s="22" t="s">
        <v>118</v>
      </c>
      <c r="N214" s="22" t="s">
        <v>31</v>
      </c>
    </row>
    <row r="215" spans="2:14" ht="63" customHeight="1">
      <c r="B215" s="21">
        <v>193</v>
      </c>
      <c r="C215" s="22" t="s">
        <v>39</v>
      </c>
      <c r="D215" s="22" t="s">
        <v>401</v>
      </c>
      <c r="E215" s="22" t="s">
        <v>402</v>
      </c>
      <c r="F215" s="22" t="s">
        <v>403</v>
      </c>
      <c r="G215" s="22" t="s">
        <v>46</v>
      </c>
      <c r="H215" s="22" t="s">
        <v>219</v>
      </c>
      <c r="I215" s="23">
        <v>2</v>
      </c>
      <c r="J215" s="23">
        <v>16500</v>
      </c>
      <c r="K215" s="23">
        <f t="shared" si="2"/>
        <v>33000</v>
      </c>
      <c r="L215" s="22" t="s">
        <v>117</v>
      </c>
      <c r="M215" s="22" t="s">
        <v>118</v>
      </c>
      <c r="N215" s="22" t="s">
        <v>31</v>
      </c>
    </row>
    <row r="216" spans="2:14" ht="12.75">
      <c r="B216" s="21">
        <v>194</v>
      </c>
      <c r="C216" s="22" t="s">
        <v>39</v>
      </c>
      <c r="D216" s="22" t="s">
        <v>404</v>
      </c>
      <c r="E216" s="22" t="s">
        <v>405</v>
      </c>
      <c r="F216" s="22" t="s">
        <v>406</v>
      </c>
      <c r="G216" s="22" t="s">
        <v>46</v>
      </c>
      <c r="H216" s="22" t="s">
        <v>219</v>
      </c>
      <c r="I216" s="23">
        <v>2</v>
      </c>
      <c r="J216" s="23">
        <v>16500</v>
      </c>
      <c r="K216" s="23">
        <f t="shared" si="2"/>
        <v>33000</v>
      </c>
      <c r="L216" s="22" t="s">
        <v>117</v>
      </c>
      <c r="M216" s="22" t="s">
        <v>118</v>
      </c>
      <c r="N216" s="22" t="s">
        <v>31</v>
      </c>
    </row>
    <row r="217" spans="2:14" ht="12.75">
      <c r="B217" s="21">
        <v>195</v>
      </c>
      <c r="C217" s="22" t="s">
        <v>39</v>
      </c>
      <c r="D217" s="22" t="s">
        <v>407</v>
      </c>
      <c r="E217" s="22" t="s">
        <v>408</v>
      </c>
      <c r="F217" s="22" t="s">
        <v>409</v>
      </c>
      <c r="G217" s="22" t="s">
        <v>46</v>
      </c>
      <c r="H217" s="22" t="s">
        <v>219</v>
      </c>
      <c r="I217" s="23">
        <v>2</v>
      </c>
      <c r="J217" s="23">
        <v>16500</v>
      </c>
      <c r="K217" s="23">
        <f t="shared" si="2"/>
        <v>33000</v>
      </c>
      <c r="L217" s="22" t="s">
        <v>117</v>
      </c>
      <c r="M217" s="22" t="s">
        <v>118</v>
      </c>
      <c r="N217" s="22" t="s">
        <v>31</v>
      </c>
    </row>
    <row r="218" spans="2:14" ht="12.75">
      <c r="B218" s="21">
        <v>196</v>
      </c>
      <c r="C218" s="22" t="s">
        <v>39</v>
      </c>
      <c r="D218" s="22" t="s">
        <v>410</v>
      </c>
      <c r="E218" s="22" t="s">
        <v>411</v>
      </c>
      <c r="F218" s="22" t="s">
        <v>412</v>
      </c>
      <c r="G218" s="22" t="s">
        <v>46</v>
      </c>
      <c r="H218" s="22" t="s">
        <v>224</v>
      </c>
      <c r="I218" s="23">
        <v>5</v>
      </c>
      <c r="J218" s="23">
        <v>1500</v>
      </c>
      <c r="K218" s="23">
        <f t="shared" si="2"/>
        <v>7500</v>
      </c>
      <c r="L218" s="22" t="s">
        <v>117</v>
      </c>
      <c r="M218" s="22" t="s">
        <v>118</v>
      </c>
      <c r="N218" s="22" t="s">
        <v>31</v>
      </c>
    </row>
    <row r="219" spans="2:14" ht="12.75">
      <c r="B219" s="21"/>
      <c r="C219" s="22"/>
      <c r="D219" s="22"/>
      <c r="E219" s="22"/>
      <c r="F219" s="22"/>
      <c r="G219" s="22"/>
      <c r="H219" s="22"/>
      <c r="I219" s="23"/>
      <c r="J219" s="23"/>
      <c r="K219" s="31">
        <f>SUM(K197:K218)</f>
        <v>636660</v>
      </c>
      <c r="L219" s="22"/>
      <c r="M219" s="22"/>
      <c r="N219" s="22"/>
    </row>
    <row r="220" spans="2:14" ht="18" customHeight="1">
      <c r="B220" s="33" t="s">
        <v>413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2:14" ht="12.75">
      <c r="B221" s="21">
        <v>197</v>
      </c>
      <c r="C221" s="22" t="s">
        <v>39</v>
      </c>
      <c r="D221" s="22" t="s">
        <v>414</v>
      </c>
      <c r="E221" s="22" t="s">
        <v>415</v>
      </c>
      <c r="F221" s="22" t="s">
        <v>416</v>
      </c>
      <c r="G221" s="22" t="s">
        <v>46</v>
      </c>
      <c r="H221" s="22" t="s">
        <v>299</v>
      </c>
      <c r="I221" s="23">
        <v>300</v>
      </c>
      <c r="J221" s="23">
        <v>1400</v>
      </c>
      <c r="K221" s="23">
        <f aca="true" t="shared" si="3" ref="K221:K236">I221*J221</f>
        <v>420000</v>
      </c>
      <c r="L221" s="22" t="s">
        <v>117</v>
      </c>
      <c r="M221" s="22" t="s">
        <v>118</v>
      </c>
      <c r="N221" s="22" t="s">
        <v>31</v>
      </c>
    </row>
    <row r="222" spans="2:14" ht="12.75">
      <c r="B222" s="21">
        <v>198</v>
      </c>
      <c r="C222" s="22" t="s">
        <v>39</v>
      </c>
      <c r="D222" s="22" t="s">
        <v>414</v>
      </c>
      <c r="E222" s="22" t="s">
        <v>417</v>
      </c>
      <c r="F222" s="22" t="s">
        <v>418</v>
      </c>
      <c r="G222" s="22" t="s">
        <v>46</v>
      </c>
      <c r="H222" s="22" t="s">
        <v>419</v>
      </c>
      <c r="I222" s="23">
        <v>1000</v>
      </c>
      <c r="J222" s="23">
        <v>6</v>
      </c>
      <c r="K222" s="23">
        <f t="shared" si="3"/>
        <v>6000</v>
      </c>
      <c r="L222" s="22" t="s">
        <v>98</v>
      </c>
      <c r="M222" s="22" t="s">
        <v>118</v>
      </c>
      <c r="N222" s="22" t="s">
        <v>31</v>
      </c>
    </row>
    <row r="223" spans="2:14" ht="12.75">
      <c r="B223" s="21">
        <v>199</v>
      </c>
      <c r="C223" s="22" t="s">
        <v>39</v>
      </c>
      <c r="D223" s="22" t="s">
        <v>414</v>
      </c>
      <c r="E223" s="22" t="s">
        <v>417</v>
      </c>
      <c r="F223" s="22" t="s">
        <v>418</v>
      </c>
      <c r="G223" s="22" t="s">
        <v>46</v>
      </c>
      <c r="H223" s="22" t="s">
        <v>419</v>
      </c>
      <c r="I223" s="23">
        <v>10000</v>
      </c>
      <c r="J223" s="23">
        <v>6</v>
      </c>
      <c r="K223" s="23">
        <f t="shared" si="3"/>
        <v>60000</v>
      </c>
      <c r="L223" s="22" t="s">
        <v>420</v>
      </c>
      <c r="M223" s="22" t="s">
        <v>118</v>
      </c>
      <c r="N223" s="22" t="s">
        <v>31</v>
      </c>
    </row>
    <row r="224" spans="2:14" ht="12.75">
      <c r="B224" s="21">
        <v>200</v>
      </c>
      <c r="C224" s="22" t="s">
        <v>39</v>
      </c>
      <c r="D224" s="22" t="s">
        <v>421</v>
      </c>
      <c r="E224" s="22" t="s">
        <v>422</v>
      </c>
      <c r="F224" s="22" t="s">
        <v>48</v>
      </c>
      <c r="G224" s="22" t="s">
        <v>46</v>
      </c>
      <c r="H224" s="22" t="s">
        <v>260</v>
      </c>
      <c r="I224" s="23">
        <v>180</v>
      </c>
      <c r="J224" s="23">
        <v>150</v>
      </c>
      <c r="K224" s="23">
        <f t="shared" si="3"/>
        <v>27000</v>
      </c>
      <c r="L224" s="22" t="s">
        <v>117</v>
      </c>
      <c r="M224" s="22" t="s">
        <v>118</v>
      </c>
      <c r="N224" s="22" t="s">
        <v>31</v>
      </c>
    </row>
    <row r="225" spans="2:14" ht="12.75">
      <c r="B225" s="21">
        <v>201</v>
      </c>
      <c r="C225" s="22" t="s">
        <v>39</v>
      </c>
      <c r="D225" s="22" t="s">
        <v>423</v>
      </c>
      <c r="E225" s="22" t="s">
        <v>424</v>
      </c>
      <c r="F225" s="22" t="s">
        <v>425</v>
      </c>
      <c r="G225" s="22" t="s">
        <v>46</v>
      </c>
      <c r="H225" s="22" t="s">
        <v>219</v>
      </c>
      <c r="I225" s="23">
        <v>390</v>
      </c>
      <c r="J225" s="23">
        <v>70</v>
      </c>
      <c r="K225" s="23">
        <f t="shared" si="3"/>
        <v>27300</v>
      </c>
      <c r="L225" s="22" t="s">
        <v>98</v>
      </c>
      <c r="M225" s="22" t="s">
        <v>118</v>
      </c>
      <c r="N225" s="22" t="s">
        <v>31</v>
      </c>
    </row>
    <row r="226" spans="2:14" ht="12.75">
      <c r="B226" s="21">
        <v>202</v>
      </c>
      <c r="C226" s="22" t="s">
        <v>39</v>
      </c>
      <c r="D226" s="22" t="s">
        <v>426</v>
      </c>
      <c r="E226" s="22" t="s">
        <v>427</v>
      </c>
      <c r="F226" s="22" t="s">
        <v>48</v>
      </c>
      <c r="G226" s="22" t="s">
        <v>46</v>
      </c>
      <c r="H226" s="22" t="s">
        <v>219</v>
      </c>
      <c r="I226" s="23">
        <v>600</v>
      </c>
      <c r="J226" s="23">
        <v>10</v>
      </c>
      <c r="K226" s="23">
        <f t="shared" si="3"/>
        <v>6000</v>
      </c>
      <c r="L226" s="22" t="s">
        <v>98</v>
      </c>
      <c r="M226" s="22" t="s">
        <v>118</v>
      </c>
      <c r="N226" s="22" t="s">
        <v>31</v>
      </c>
    </row>
    <row r="227" spans="2:14" ht="12.75">
      <c r="B227" s="21">
        <v>203</v>
      </c>
      <c r="C227" s="22" t="s">
        <v>39</v>
      </c>
      <c r="D227" s="22" t="s">
        <v>428</v>
      </c>
      <c r="E227" s="22" t="s">
        <v>429</v>
      </c>
      <c r="F227" s="22" t="s">
        <v>48</v>
      </c>
      <c r="G227" s="22" t="s">
        <v>46</v>
      </c>
      <c r="H227" s="22" t="s">
        <v>219</v>
      </c>
      <c r="I227" s="23">
        <v>100</v>
      </c>
      <c r="J227" s="23">
        <v>70</v>
      </c>
      <c r="K227" s="23">
        <f t="shared" si="3"/>
        <v>7000</v>
      </c>
      <c r="L227" s="22" t="s">
        <v>98</v>
      </c>
      <c r="M227" s="22" t="s">
        <v>118</v>
      </c>
      <c r="N227" s="22" t="s">
        <v>31</v>
      </c>
    </row>
    <row r="228" spans="2:14" ht="12.75">
      <c r="B228" s="21">
        <v>204</v>
      </c>
      <c r="C228" s="22" t="s">
        <v>39</v>
      </c>
      <c r="D228" s="22" t="s">
        <v>430</v>
      </c>
      <c r="E228" s="22" t="s">
        <v>431</v>
      </c>
      <c r="F228" s="22" t="s">
        <v>48</v>
      </c>
      <c r="G228" s="22" t="s">
        <v>46</v>
      </c>
      <c r="H228" s="22" t="s">
        <v>219</v>
      </c>
      <c r="I228" s="23">
        <v>100</v>
      </c>
      <c r="J228" s="23">
        <v>250</v>
      </c>
      <c r="K228" s="23">
        <f t="shared" si="3"/>
        <v>25000</v>
      </c>
      <c r="L228" s="22" t="s">
        <v>98</v>
      </c>
      <c r="M228" s="22" t="s">
        <v>118</v>
      </c>
      <c r="N228" s="22" t="s">
        <v>31</v>
      </c>
    </row>
    <row r="229" spans="2:14" ht="93.75" customHeight="1">
      <c r="B229" s="21">
        <v>205</v>
      </c>
      <c r="C229" s="22" t="s">
        <v>39</v>
      </c>
      <c r="D229" s="22" t="s">
        <v>432</v>
      </c>
      <c r="E229" s="22" t="s">
        <v>433</v>
      </c>
      <c r="F229" s="22" t="s">
        <v>434</v>
      </c>
      <c r="G229" s="22" t="s">
        <v>46</v>
      </c>
      <c r="H229" s="22" t="s">
        <v>219</v>
      </c>
      <c r="I229" s="23">
        <v>10</v>
      </c>
      <c r="J229" s="23">
        <v>600</v>
      </c>
      <c r="K229" s="23">
        <f t="shared" si="3"/>
        <v>6000</v>
      </c>
      <c r="L229" s="22" t="s">
        <v>98</v>
      </c>
      <c r="M229" s="22" t="s">
        <v>118</v>
      </c>
      <c r="N229" s="22" t="s">
        <v>31</v>
      </c>
    </row>
    <row r="230" spans="2:14" ht="12.75">
      <c r="B230" s="21">
        <v>206</v>
      </c>
      <c r="C230" s="22" t="s">
        <v>39</v>
      </c>
      <c r="D230" s="22" t="s">
        <v>435</v>
      </c>
      <c r="E230" s="22" t="s">
        <v>436</v>
      </c>
      <c r="F230" s="22" t="s">
        <v>437</v>
      </c>
      <c r="G230" s="22" t="s">
        <v>46</v>
      </c>
      <c r="H230" s="22" t="s">
        <v>219</v>
      </c>
      <c r="I230" s="23">
        <v>150</v>
      </c>
      <c r="J230" s="23">
        <v>300</v>
      </c>
      <c r="K230" s="23">
        <f t="shared" si="3"/>
        <v>45000</v>
      </c>
      <c r="L230" s="22" t="s">
        <v>98</v>
      </c>
      <c r="M230" s="22" t="s">
        <v>118</v>
      </c>
      <c r="N230" s="22" t="s">
        <v>31</v>
      </c>
    </row>
    <row r="231" spans="2:14" ht="12.75">
      <c r="B231" s="21">
        <v>207</v>
      </c>
      <c r="C231" s="22" t="s">
        <v>39</v>
      </c>
      <c r="D231" s="22" t="s">
        <v>438</v>
      </c>
      <c r="E231" s="22" t="s">
        <v>439</v>
      </c>
      <c r="F231" s="22" t="s">
        <v>440</v>
      </c>
      <c r="G231" s="22" t="s">
        <v>46</v>
      </c>
      <c r="H231" s="22" t="s">
        <v>219</v>
      </c>
      <c r="I231" s="23">
        <v>60</v>
      </c>
      <c r="J231" s="23">
        <v>270</v>
      </c>
      <c r="K231" s="23">
        <f t="shared" si="3"/>
        <v>16200</v>
      </c>
      <c r="L231" s="22" t="s">
        <v>98</v>
      </c>
      <c r="M231" s="22" t="s">
        <v>118</v>
      </c>
      <c r="N231" s="22" t="s">
        <v>31</v>
      </c>
    </row>
    <row r="232" spans="2:14" ht="93" customHeight="1">
      <c r="B232" s="21">
        <v>208</v>
      </c>
      <c r="C232" s="22" t="s">
        <v>39</v>
      </c>
      <c r="D232" s="22" t="s">
        <v>441</v>
      </c>
      <c r="E232" s="22" t="s">
        <v>442</v>
      </c>
      <c r="F232" s="22" t="s">
        <v>443</v>
      </c>
      <c r="G232" s="22" t="s">
        <v>46</v>
      </c>
      <c r="H232" s="22" t="s">
        <v>219</v>
      </c>
      <c r="I232" s="23">
        <v>10</v>
      </c>
      <c r="J232" s="23">
        <v>550</v>
      </c>
      <c r="K232" s="23">
        <f t="shared" si="3"/>
        <v>5500</v>
      </c>
      <c r="L232" s="22" t="s">
        <v>98</v>
      </c>
      <c r="M232" s="22" t="s">
        <v>118</v>
      </c>
      <c r="N232" s="22" t="s">
        <v>31</v>
      </c>
    </row>
    <row r="233" spans="2:14" ht="12.75">
      <c r="B233" s="21">
        <v>209</v>
      </c>
      <c r="C233" s="22" t="s">
        <v>39</v>
      </c>
      <c r="D233" s="22" t="s">
        <v>444</v>
      </c>
      <c r="E233" s="22" t="s">
        <v>445</v>
      </c>
      <c r="F233" s="22" t="s">
        <v>446</v>
      </c>
      <c r="G233" s="22" t="s">
        <v>46</v>
      </c>
      <c r="H233" s="22" t="s">
        <v>219</v>
      </c>
      <c r="I233" s="23">
        <v>6</v>
      </c>
      <c r="J233" s="23">
        <v>3700</v>
      </c>
      <c r="K233" s="23">
        <f t="shared" si="3"/>
        <v>22200</v>
      </c>
      <c r="L233" s="22" t="s">
        <v>98</v>
      </c>
      <c r="M233" s="22" t="s">
        <v>118</v>
      </c>
      <c r="N233" s="22" t="s">
        <v>31</v>
      </c>
    </row>
    <row r="234" spans="2:14" ht="12.75">
      <c r="B234" s="21">
        <v>210</v>
      </c>
      <c r="C234" s="22" t="s">
        <v>39</v>
      </c>
      <c r="D234" s="22" t="s">
        <v>447</v>
      </c>
      <c r="E234" s="22" t="s">
        <v>448</v>
      </c>
      <c r="F234" s="22" t="s">
        <v>449</v>
      </c>
      <c r="G234" s="22" t="s">
        <v>46</v>
      </c>
      <c r="H234" s="22" t="s">
        <v>450</v>
      </c>
      <c r="I234" s="23">
        <v>24</v>
      </c>
      <c r="J234" s="23">
        <v>150</v>
      </c>
      <c r="K234" s="23">
        <f t="shared" si="3"/>
        <v>3600</v>
      </c>
      <c r="L234" s="22" t="s">
        <v>98</v>
      </c>
      <c r="M234" s="22" t="s">
        <v>118</v>
      </c>
      <c r="N234" s="22" t="s">
        <v>31</v>
      </c>
    </row>
    <row r="235" spans="2:14" ht="12.75">
      <c r="B235" s="21">
        <v>211</v>
      </c>
      <c r="C235" s="22" t="s">
        <v>39</v>
      </c>
      <c r="D235" s="22" t="s">
        <v>451</v>
      </c>
      <c r="E235" s="22" t="s">
        <v>433</v>
      </c>
      <c r="F235" s="22" t="s">
        <v>452</v>
      </c>
      <c r="G235" s="22" t="s">
        <v>46</v>
      </c>
      <c r="H235" s="22" t="s">
        <v>219</v>
      </c>
      <c r="I235" s="23">
        <v>3</v>
      </c>
      <c r="J235" s="23">
        <v>3900</v>
      </c>
      <c r="K235" s="23">
        <f t="shared" si="3"/>
        <v>11700</v>
      </c>
      <c r="L235" s="22" t="s">
        <v>98</v>
      </c>
      <c r="M235" s="22" t="s">
        <v>118</v>
      </c>
      <c r="N235" s="22" t="s">
        <v>31</v>
      </c>
    </row>
    <row r="236" spans="2:14" ht="94.5" customHeight="1">
      <c r="B236" s="21">
        <v>212</v>
      </c>
      <c r="C236" s="22" t="s">
        <v>39</v>
      </c>
      <c r="D236" s="22" t="s">
        <v>453</v>
      </c>
      <c r="E236" s="22" t="s">
        <v>454</v>
      </c>
      <c r="F236" s="22" t="s">
        <v>455</v>
      </c>
      <c r="G236" s="22" t="s">
        <v>46</v>
      </c>
      <c r="H236" s="22" t="s">
        <v>219</v>
      </c>
      <c r="I236" s="23">
        <v>1000</v>
      </c>
      <c r="J236" s="23">
        <v>60</v>
      </c>
      <c r="K236" s="23">
        <f t="shared" si="3"/>
        <v>60000</v>
      </c>
      <c r="L236" s="22" t="s">
        <v>98</v>
      </c>
      <c r="M236" s="22" t="s">
        <v>118</v>
      </c>
      <c r="N236" s="22" t="s">
        <v>31</v>
      </c>
    </row>
    <row r="237" spans="2:14" ht="27.75" customHeight="1">
      <c r="B237" s="21"/>
      <c r="C237" s="22"/>
      <c r="D237" s="22"/>
      <c r="E237" s="22"/>
      <c r="F237" s="22"/>
      <c r="G237" s="22"/>
      <c r="H237" s="22"/>
      <c r="I237" s="23"/>
      <c r="J237" s="23"/>
      <c r="K237" s="31">
        <f>SUM(K221:K236)</f>
        <v>748500</v>
      </c>
      <c r="L237" s="22"/>
      <c r="M237" s="22"/>
      <c r="N237" s="22"/>
    </row>
    <row r="238" spans="2:14" ht="15.75" customHeight="1">
      <c r="B238" s="33" t="s">
        <v>456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2:14" ht="12.75">
      <c r="B239" s="21">
        <v>213</v>
      </c>
      <c r="C239" s="22" t="s">
        <v>39</v>
      </c>
      <c r="D239" s="22" t="s">
        <v>457</v>
      </c>
      <c r="E239" s="22" t="s">
        <v>458</v>
      </c>
      <c r="F239" s="22" t="s">
        <v>459</v>
      </c>
      <c r="G239" s="22" t="s">
        <v>46</v>
      </c>
      <c r="H239" s="22" t="s">
        <v>260</v>
      </c>
      <c r="I239" s="23">
        <v>425</v>
      </c>
      <c r="J239" s="23">
        <v>250</v>
      </c>
      <c r="K239" s="23">
        <f aca="true" t="shared" si="4" ref="K239:K245">I239*J239</f>
        <v>106250</v>
      </c>
      <c r="L239" s="22" t="s">
        <v>95</v>
      </c>
      <c r="M239" s="22" t="s">
        <v>118</v>
      </c>
      <c r="N239" s="22" t="s">
        <v>31</v>
      </c>
    </row>
    <row r="240" spans="2:14" ht="12.75">
      <c r="B240" s="21">
        <v>214</v>
      </c>
      <c r="C240" s="22" t="s">
        <v>39</v>
      </c>
      <c r="D240" s="22" t="s">
        <v>457</v>
      </c>
      <c r="E240" s="22" t="s">
        <v>458</v>
      </c>
      <c r="F240" s="22" t="s">
        <v>459</v>
      </c>
      <c r="G240" s="22" t="s">
        <v>46</v>
      </c>
      <c r="H240" s="22" t="s">
        <v>260</v>
      </c>
      <c r="I240" s="23">
        <v>425</v>
      </c>
      <c r="J240" s="23">
        <v>250</v>
      </c>
      <c r="K240" s="23">
        <f t="shared" si="4"/>
        <v>106250</v>
      </c>
      <c r="L240" s="22" t="s">
        <v>123</v>
      </c>
      <c r="M240" s="22" t="s">
        <v>118</v>
      </c>
      <c r="N240" s="22" t="s">
        <v>31</v>
      </c>
    </row>
    <row r="241" spans="2:14" ht="12.75">
      <c r="B241" s="21">
        <v>215</v>
      </c>
      <c r="C241" s="22" t="s">
        <v>39</v>
      </c>
      <c r="D241" s="22" t="s">
        <v>460</v>
      </c>
      <c r="E241" s="22" t="s">
        <v>461</v>
      </c>
      <c r="F241" s="22" t="s">
        <v>462</v>
      </c>
      <c r="G241" s="22" t="s">
        <v>46</v>
      </c>
      <c r="H241" s="22" t="s">
        <v>219</v>
      </c>
      <c r="I241" s="23">
        <v>50</v>
      </c>
      <c r="J241" s="23">
        <v>3957</v>
      </c>
      <c r="K241" s="23">
        <f t="shared" si="4"/>
        <v>197850</v>
      </c>
      <c r="L241" s="22" t="s">
        <v>463</v>
      </c>
      <c r="M241" s="22" t="s">
        <v>118</v>
      </c>
      <c r="N241" s="22" t="s">
        <v>31</v>
      </c>
    </row>
    <row r="242" spans="2:14" ht="12.75">
      <c r="B242" s="21">
        <v>216</v>
      </c>
      <c r="C242" s="22" t="s">
        <v>39</v>
      </c>
      <c r="D242" s="22" t="s">
        <v>457</v>
      </c>
      <c r="E242" s="22" t="s">
        <v>464</v>
      </c>
      <c r="F242" s="22" t="s">
        <v>259</v>
      </c>
      <c r="G242" s="22" t="s">
        <v>46</v>
      </c>
      <c r="H242" s="22" t="s">
        <v>219</v>
      </c>
      <c r="I242" s="23">
        <v>60</v>
      </c>
      <c r="J242" s="23">
        <v>800</v>
      </c>
      <c r="K242" s="23">
        <f t="shared" si="4"/>
        <v>48000</v>
      </c>
      <c r="L242" s="22" t="s">
        <v>463</v>
      </c>
      <c r="M242" s="22" t="s">
        <v>118</v>
      </c>
      <c r="N242" s="22" t="s">
        <v>31</v>
      </c>
    </row>
    <row r="243" spans="2:14" ht="12.75">
      <c r="B243" s="21">
        <v>217</v>
      </c>
      <c r="C243" s="22" t="s">
        <v>39</v>
      </c>
      <c r="D243" s="22" t="s">
        <v>457</v>
      </c>
      <c r="E243" s="22" t="s">
        <v>465</v>
      </c>
      <c r="F243" s="22" t="s">
        <v>259</v>
      </c>
      <c r="G243" s="22" t="s">
        <v>46</v>
      </c>
      <c r="H243" s="22" t="s">
        <v>219</v>
      </c>
      <c r="I243" s="23">
        <v>50</v>
      </c>
      <c r="J243" s="23">
        <v>340</v>
      </c>
      <c r="K243" s="23">
        <f t="shared" si="4"/>
        <v>17000</v>
      </c>
      <c r="L243" s="22" t="s">
        <v>463</v>
      </c>
      <c r="M243" s="22" t="s">
        <v>118</v>
      </c>
      <c r="N243" s="22" t="s">
        <v>31</v>
      </c>
    </row>
    <row r="244" spans="2:14" ht="12.75">
      <c r="B244" s="21">
        <v>218</v>
      </c>
      <c r="C244" s="22" t="s">
        <v>39</v>
      </c>
      <c r="D244" s="22" t="s">
        <v>466</v>
      </c>
      <c r="E244" s="22" t="s">
        <v>467</v>
      </c>
      <c r="F244" s="22" t="s">
        <v>259</v>
      </c>
      <c r="G244" s="22" t="s">
        <v>46</v>
      </c>
      <c r="H244" s="22" t="s">
        <v>219</v>
      </c>
      <c r="I244" s="23">
        <v>20</v>
      </c>
      <c r="J244" s="23">
        <v>1500</v>
      </c>
      <c r="K244" s="23">
        <f t="shared" si="4"/>
        <v>30000</v>
      </c>
      <c r="L244" s="22" t="s">
        <v>463</v>
      </c>
      <c r="M244" s="22" t="s">
        <v>118</v>
      </c>
      <c r="N244" s="22" t="s">
        <v>31</v>
      </c>
    </row>
    <row r="245" spans="2:14" ht="12.75">
      <c r="B245" s="21">
        <v>219</v>
      </c>
      <c r="C245" s="22" t="s">
        <v>39</v>
      </c>
      <c r="D245" s="22" t="s">
        <v>468</v>
      </c>
      <c r="E245" s="22" t="s">
        <v>469</v>
      </c>
      <c r="F245" s="22" t="s">
        <v>259</v>
      </c>
      <c r="G245" s="22" t="s">
        <v>46</v>
      </c>
      <c r="H245" s="22" t="s">
        <v>219</v>
      </c>
      <c r="I245" s="23">
        <v>8</v>
      </c>
      <c r="J245" s="23">
        <v>2000</v>
      </c>
      <c r="K245" s="23">
        <f t="shared" si="4"/>
        <v>16000</v>
      </c>
      <c r="L245" s="22" t="s">
        <v>463</v>
      </c>
      <c r="M245" s="22" t="s">
        <v>118</v>
      </c>
      <c r="N245" s="22" t="s">
        <v>31</v>
      </c>
    </row>
    <row r="246" spans="2:14" ht="12.75">
      <c r="B246" s="21"/>
      <c r="C246" s="22"/>
      <c r="D246" s="22"/>
      <c r="E246" s="22"/>
      <c r="F246" s="22"/>
      <c r="G246" s="22"/>
      <c r="H246" s="22"/>
      <c r="I246" s="23"/>
      <c r="J246" s="23"/>
      <c r="K246" s="31">
        <f>SUM(K239:K245)</f>
        <v>521350</v>
      </c>
      <c r="L246" s="22"/>
      <c r="M246" s="22"/>
      <c r="N246" s="22"/>
    </row>
    <row r="247" spans="2:14" ht="18" customHeight="1">
      <c r="B247" s="33" t="s">
        <v>470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2:14" ht="12.75">
      <c r="B248" s="21">
        <v>220</v>
      </c>
      <c r="C248" s="22" t="s">
        <v>39</v>
      </c>
      <c r="D248" s="22" t="s">
        <v>471</v>
      </c>
      <c r="E248" s="22" t="s">
        <v>472</v>
      </c>
      <c r="F248" s="22" t="s">
        <v>259</v>
      </c>
      <c r="G248" s="22" t="s">
        <v>46</v>
      </c>
      <c r="H248" s="22" t="s">
        <v>219</v>
      </c>
      <c r="I248" s="23">
        <v>5</v>
      </c>
      <c r="J248" s="23">
        <v>8000</v>
      </c>
      <c r="K248" s="23">
        <f aca="true" t="shared" si="5" ref="K248:K324">I248*J248</f>
        <v>40000</v>
      </c>
      <c r="L248" s="22" t="s">
        <v>95</v>
      </c>
      <c r="M248" s="22" t="s">
        <v>118</v>
      </c>
      <c r="N248" s="22" t="s">
        <v>31</v>
      </c>
    </row>
    <row r="249" spans="2:14" ht="12.75">
      <c r="B249" s="21">
        <v>221</v>
      </c>
      <c r="C249" s="22" t="s">
        <v>39</v>
      </c>
      <c r="D249" s="22" t="s">
        <v>473</v>
      </c>
      <c r="E249" s="22" t="s">
        <v>474</v>
      </c>
      <c r="F249" s="22" t="s">
        <v>259</v>
      </c>
      <c r="G249" s="22" t="s">
        <v>46</v>
      </c>
      <c r="H249" s="22" t="s">
        <v>219</v>
      </c>
      <c r="I249" s="23">
        <v>2</v>
      </c>
      <c r="J249" s="23">
        <v>11000</v>
      </c>
      <c r="K249" s="23">
        <f t="shared" si="5"/>
        <v>22000</v>
      </c>
      <c r="L249" s="22" t="s">
        <v>95</v>
      </c>
      <c r="M249" s="22" t="s">
        <v>118</v>
      </c>
      <c r="N249" s="22" t="s">
        <v>31</v>
      </c>
    </row>
    <row r="250" spans="2:14" ht="12.75">
      <c r="B250" s="21">
        <v>222</v>
      </c>
      <c r="C250" s="22" t="s">
        <v>39</v>
      </c>
      <c r="D250" s="22" t="s">
        <v>473</v>
      </c>
      <c r="E250" s="22" t="s">
        <v>474</v>
      </c>
      <c r="F250" s="22" t="s">
        <v>259</v>
      </c>
      <c r="G250" s="22" t="s">
        <v>46</v>
      </c>
      <c r="H250" s="22" t="s">
        <v>219</v>
      </c>
      <c r="I250" s="23">
        <v>2</v>
      </c>
      <c r="J250" s="23">
        <v>3000</v>
      </c>
      <c r="K250" s="23">
        <f t="shared" si="5"/>
        <v>6000</v>
      </c>
      <c r="L250" s="22" t="s">
        <v>95</v>
      </c>
      <c r="M250" s="22" t="s">
        <v>118</v>
      </c>
      <c r="N250" s="22" t="s">
        <v>31</v>
      </c>
    </row>
    <row r="251" spans="2:14" ht="73.5" customHeight="1">
      <c r="B251" s="21">
        <v>223</v>
      </c>
      <c r="C251" s="22" t="s">
        <v>39</v>
      </c>
      <c r="D251" s="22" t="s">
        <v>475</v>
      </c>
      <c r="E251" s="22" t="s">
        <v>476</v>
      </c>
      <c r="F251" s="22" t="s">
        <v>477</v>
      </c>
      <c r="G251" s="22" t="s">
        <v>46</v>
      </c>
      <c r="H251" s="22" t="s">
        <v>219</v>
      </c>
      <c r="I251" s="23">
        <v>1</v>
      </c>
      <c r="J251" s="23">
        <v>30000</v>
      </c>
      <c r="K251" s="23">
        <f t="shared" si="5"/>
        <v>30000</v>
      </c>
      <c r="L251" s="22" t="s">
        <v>117</v>
      </c>
      <c r="M251" s="22" t="s">
        <v>118</v>
      </c>
      <c r="N251" s="22" t="s">
        <v>31</v>
      </c>
    </row>
    <row r="252" spans="2:14" ht="12.75">
      <c r="B252" s="21">
        <v>224</v>
      </c>
      <c r="C252" s="22" t="s">
        <v>39</v>
      </c>
      <c r="D252" s="22" t="s">
        <v>478</v>
      </c>
      <c r="E252" s="22" t="s">
        <v>479</v>
      </c>
      <c r="F252" s="22" t="s">
        <v>480</v>
      </c>
      <c r="G252" s="22" t="s">
        <v>46</v>
      </c>
      <c r="H252" s="22" t="s">
        <v>219</v>
      </c>
      <c r="I252" s="23">
        <v>100</v>
      </c>
      <c r="J252" s="23">
        <v>260</v>
      </c>
      <c r="K252" s="23">
        <f t="shared" si="5"/>
        <v>26000</v>
      </c>
      <c r="L252" s="22" t="s">
        <v>117</v>
      </c>
      <c r="M252" s="22" t="s">
        <v>118</v>
      </c>
      <c r="N252" s="22" t="s">
        <v>31</v>
      </c>
    </row>
    <row r="253" spans="2:14" ht="78" customHeight="1">
      <c r="B253" s="21">
        <v>225</v>
      </c>
      <c r="C253" s="22" t="s">
        <v>39</v>
      </c>
      <c r="D253" s="22" t="s">
        <v>481</v>
      </c>
      <c r="E253" s="22" t="s">
        <v>482</v>
      </c>
      <c r="F253" s="22" t="s">
        <v>483</v>
      </c>
      <c r="G253" s="22" t="s">
        <v>46</v>
      </c>
      <c r="H253" s="22" t="s">
        <v>219</v>
      </c>
      <c r="I253" s="23">
        <v>2</v>
      </c>
      <c r="J253" s="23">
        <v>1000</v>
      </c>
      <c r="K253" s="23">
        <f t="shared" si="5"/>
        <v>2000</v>
      </c>
      <c r="L253" s="22" t="s">
        <v>117</v>
      </c>
      <c r="M253" s="22" t="s">
        <v>118</v>
      </c>
      <c r="N253" s="22" t="s">
        <v>31</v>
      </c>
    </row>
    <row r="254" spans="2:14" ht="12.75">
      <c r="B254" s="21">
        <v>226</v>
      </c>
      <c r="C254" s="22" t="s">
        <v>39</v>
      </c>
      <c r="D254" s="22" t="s">
        <v>484</v>
      </c>
      <c r="E254" s="22" t="s">
        <v>485</v>
      </c>
      <c r="F254" s="22" t="s">
        <v>48</v>
      </c>
      <c r="G254" s="22" t="s">
        <v>46</v>
      </c>
      <c r="H254" s="22" t="s">
        <v>219</v>
      </c>
      <c r="I254" s="23">
        <v>6</v>
      </c>
      <c r="J254" s="23">
        <v>1800</v>
      </c>
      <c r="K254" s="23">
        <f t="shared" si="5"/>
        <v>10800</v>
      </c>
      <c r="L254" s="22" t="s">
        <v>117</v>
      </c>
      <c r="M254" s="22" t="s">
        <v>118</v>
      </c>
      <c r="N254" s="22" t="s">
        <v>31</v>
      </c>
    </row>
    <row r="255" spans="2:14" ht="12.75">
      <c r="B255" s="21">
        <v>227</v>
      </c>
      <c r="C255" s="22" t="s">
        <v>39</v>
      </c>
      <c r="D255" s="22" t="s">
        <v>486</v>
      </c>
      <c r="E255" s="22" t="s">
        <v>487</v>
      </c>
      <c r="F255" s="22" t="s">
        <v>488</v>
      </c>
      <c r="G255" s="22" t="s">
        <v>46</v>
      </c>
      <c r="H255" s="22" t="s">
        <v>219</v>
      </c>
      <c r="I255" s="23">
        <v>10</v>
      </c>
      <c r="J255" s="23">
        <v>500</v>
      </c>
      <c r="K255" s="23">
        <f t="shared" si="5"/>
        <v>5000</v>
      </c>
      <c r="L255" s="22" t="s">
        <v>117</v>
      </c>
      <c r="M255" s="22" t="s">
        <v>118</v>
      </c>
      <c r="N255" s="22" t="s">
        <v>31</v>
      </c>
    </row>
    <row r="256" spans="2:14" ht="12.75">
      <c r="B256" s="21">
        <v>228</v>
      </c>
      <c r="C256" s="22" t="s">
        <v>39</v>
      </c>
      <c r="D256" s="22" t="s">
        <v>489</v>
      </c>
      <c r="E256" s="22" t="s">
        <v>490</v>
      </c>
      <c r="F256" s="22" t="s">
        <v>48</v>
      </c>
      <c r="G256" s="22" t="s">
        <v>46</v>
      </c>
      <c r="H256" s="22" t="s">
        <v>219</v>
      </c>
      <c r="I256" s="23">
        <v>2</v>
      </c>
      <c r="J256" s="23">
        <v>8000</v>
      </c>
      <c r="K256" s="23">
        <f t="shared" si="5"/>
        <v>16000</v>
      </c>
      <c r="L256" s="22" t="s">
        <v>117</v>
      </c>
      <c r="M256" s="22" t="s">
        <v>118</v>
      </c>
      <c r="N256" s="22" t="s">
        <v>31</v>
      </c>
    </row>
    <row r="257" spans="2:14" ht="12.75">
      <c r="B257" s="21">
        <v>229</v>
      </c>
      <c r="C257" s="22" t="s">
        <v>39</v>
      </c>
      <c r="D257" s="22" t="s">
        <v>489</v>
      </c>
      <c r="E257" s="22" t="s">
        <v>491</v>
      </c>
      <c r="F257" s="22" t="s">
        <v>48</v>
      </c>
      <c r="G257" s="22" t="s">
        <v>46</v>
      </c>
      <c r="H257" s="22" t="s">
        <v>219</v>
      </c>
      <c r="I257" s="23">
        <v>1</v>
      </c>
      <c r="J257" s="23">
        <v>10000</v>
      </c>
      <c r="K257" s="23">
        <f t="shared" si="5"/>
        <v>10000</v>
      </c>
      <c r="L257" s="22" t="s">
        <v>117</v>
      </c>
      <c r="M257" s="22" t="s">
        <v>118</v>
      </c>
      <c r="N257" s="22" t="s">
        <v>31</v>
      </c>
    </row>
    <row r="258" spans="2:14" ht="12.75">
      <c r="B258" s="21">
        <v>230</v>
      </c>
      <c r="C258" s="22" t="s">
        <v>39</v>
      </c>
      <c r="D258" s="22" t="s">
        <v>489</v>
      </c>
      <c r="E258" s="22" t="s">
        <v>492</v>
      </c>
      <c r="F258" s="22" t="s">
        <v>493</v>
      </c>
      <c r="G258" s="22" t="s">
        <v>46</v>
      </c>
      <c r="H258" s="22" t="s">
        <v>219</v>
      </c>
      <c r="I258" s="23">
        <v>2</v>
      </c>
      <c r="J258" s="23">
        <v>2000</v>
      </c>
      <c r="K258" s="23">
        <f t="shared" si="5"/>
        <v>4000</v>
      </c>
      <c r="L258" s="22" t="s">
        <v>117</v>
      </c>
      <c r="M258" s="22" t="s">
        <v>118</v>
      </c>
      <c r="N258" s="22" t="s">
        <v>31</v>
      </c>
    </row>
    <row r="259" spans="2:14" ht="12.75">
      <c r="B259" s="21">
        <v>231</v>
      </c>
      <c r="C259" s="22" t="s">
        <v>39</v>
      </c>
      <c r="D259" s="22" t="s">
        <v>489</v>
      </c>
      <c r="E259" s="22" t="s">
        <v>494</v>
      </c>
      <c r="F259" s="22" t="s">
        <v>493</v>
      </c>
      <c r="G259" s="22" t="s">
        <v>46</v>
      </c>
      <c r="H259" s="22" t="s">
        <v>219</v>
      </c>
      <c r="I259" s="23">
        <v>2</v>
      </c>
      <c r="J259" s="23">
        <v>1500</v>
      </c>
      <c r="K259" s="23">
        <f t="shared" si="5"/>
        <v>3000</v>
      </c>
      <c r="L259" s="22" t="s">
        <v>117</v>
      </c>
      <c r="M259" s="22" t="s">
        <v>118</v>
      </c>
      <c r="N259" s="22" t="s">
        <v>31</v>
      </c>
    </row>
    <row r="260" spans="2:14" ht="12.75">
      <c r="B260" s="21">
        <v>232</v>
      </c>
      <c r="C260" s="22" t="s">
        <v>39</v>
      </c>
      <c r="D260" s="22" t="s">
        <v>495</v>
      </c>
      <c r="E260" s="22" t="s">
        <v>496</v>
      </c>
      <c r="F260" s="22" t="s">
        <v>497</v>
      </c>
      <c r="G260" s="22" t="s">
        <v>46</v>
      </c>
      <c r="H260" s="22" t="s">
        <v>219</v>
      </c>
      <c r="I260" s="23">
        <v>18</v>
      </c>
      <c r="J260" s="23">
        <v>800</v>
      </c>
      <c r="K260" s="23">
        <f t="shared" si="5"/>
        <v>14400</v>
      </c>
      <c r="L260" s="22" t="s">
        <v>117</v>
      </c>
      <c r="M260" s="22" t="s">
        <v>118</v>
      </c>
      <c r="N260" s="22" t="s">
        <v>31</v>
      </c>
    </row>
    <row r="261" spans="2:14" ht="12.75">
      <c r="B261" s="21">
        <v>233</v>
      </c>
      <c r="C261" s="22" t="s">
        <v>39</v>
      </c>
      <c r="D261" s="22" t="s">
        <v>498</v>
      </c>
      <c r="E261" s="22" t="s">
        <v>499</v>
      </c>
      <c r="F261" s="22" t="s">
        <v>500</v>
      </c>
      <c r="G261" s="22" t="s">
        <v>46</v>
      </c>
      <c r="H261" s="22" t="s">
        <v>219</v>
      </c>
      <c r="I261" s="23">
        <v>3</v>
      </c>
      <c r="J261" s="23">
        <v>1500</v>
      </c>
      <c r="K261" s="23">
        <f t="shared" si="5"/>
        <v>4500</v>
      </c>
      <c r="L261" s="22" t="s">
        <v>117</v>
      </c>
      <c r="M261" s="22" t="s">
        <v>118</v>
      </c>
      <c r="N261" s="22" t="s">
        <v>31</v>
      </c>
    </row>
    <row r="262" spans="2:14" ht="12.75">
      <c r="B262" s="21">
        <v>234</v>
      </c>
      <c r="C262" s="22" t="s">
        <v>39</v>
      </c>
      <c r="D262" s="22" t="s">
        <v>498</v>
      </c>
      <c r="E262" s="22" t="s">
        <v>499</v>
      </c>
      <c r="F262" s="22" t="s">
        <v>501</v>
      </c>
      <c r="G262" s="22" t="s">
        <v>46</v>
      </c>
      <c r="H262" s="22" t="s">
        <v>219</v>
      </c>
      <c r="I262" s="23">
        <v>3</v>
      </c>
      <c r="J262" s="23">
        <v>1200</v>
      </c>
      <c r="K262" s="23">
        <f t="shared" si="5"/>
        <v>3600</v>
      </c>
      <c r="L262" s="22" t="s">
        <v>117</v>
      </c>
      <c r="M262" s="22" t="s">
        <v>118</v>
      </c>
      <c r="N262" s="22" t="s">
        <v>31</v>
      </c>
    </row>
    <row r="263" spans="2:14" ht="12.75">
      <c r="B263" s="21">
        <v>235</v>
      </c>
      <c r="C263" s="22" t="s">
        <v>39</v>
      </c>
      <c r="D263" s="22" t="s">
        <v>502</v>
      </c>
      <c r="E263" s="22" t="s">
        <v>503</v>
      </c>
      <c r="F263" s="22" t="s">
        <v>54</v>
      </c>
      <c r="G263" s="22" t="s">
        <v>46</v>
      </c>
      <c r="H263" s="22" t="s">
        <v>219</v>
      </c>
      <c r="I263" s="23">
        <v>1</v>
      </c>
      <c r="J263" s="23">
        <v>1200</v>
      </c>
      <c r="K263" s="23">
        <f t="shared" si="5"/>
        <v>1200</v>
      </c>
      <c r="L263" s="22" t="s">
        <v>117</v>
      </c>
      <c r="M263" s="22" t="s">
        <v>118</v>
      </c>
      <c r="N263" s="22" t="s">
        <v>31</v>
      </c>
    </row>
    <row r="264" spans="2:14" ht="12.75">
      <c r="B264" s="21">
        <v>236</v>
      </c>
      <c r="C264" s="22" t="s">
        <v>39</v>
      </c>
      <c r="D264" s="22" t="s">
        <v>504</v>
      </c>
      <c r="E264" s="22" t="s">
        <v>505</v>
      </c>
      <c r="F264" s="22" t="s">
        <v>54</v>
      </c>
      <c r="G264" s="22" t="s">
        <v>46</v>
      </c>
      <c r="H264" s="22" t="s">
        <v>219</v>
      </c>
      <c r="I264" s="23">
        <v>100</v>
      </c>
      <c r="J264" s="23">
        <v>15</v>
      </c>
      <c r="K264" s="23">
        <f t="shared" si="5"/>
        <v>1500</v>
      </c>
      <c r="L264" s="22" t="s">
        <v>117</v>
      </c>
      <c r="M264" s="22" t="s">
        <v>118</v>
      </c>
      <c r="N264" s="22" t="s">
        <v>31</v>
      </c>
    </row>
    <row r="265" spans="2:14" ht="12.75">
      <c r="B265" s="21">
        <v>237</v>
      </c>
      <c r="C265" s="22" t="s">
        <v>39</v>
      </c>
      <c r="D265" s="22" t="s">
        <v>506</v>
      </c>
      <c r="E265" s="22" t="s">
        <v>507</v>
      </c>
      <c r="F265" s="22" t="s">
        <v>54</v>
      </c>
      <c r="G265" s="22" t="s">
        <v>46</v>
      </c>
      <c r="H265" s="22" t="s">
        <v>219</v>
      </c>
      <c r="I265" s="23">
        <v>50</v>
      </c>
      <c r="J265" s="23">
        <v>150</v>
      </c>
      <c r="K265" s="23">
        <f t="shared" si="5"/>
        <v>7500</v>
      </c>
      <c r="L265" s="22" t="s">
        <v>117</v>
      </c>
      <c r="M265" s="22" t="s">
        <v>118</v>
      </c>
      <c r="N265" s="22" t="s">
        <v>31</v>
      </c>
    </row>
    <row r="266" spans="2:14" ht="12.75">
      <c r="B266" s="21">
        <v>238</v>
      </c>
      <c r="C266" s="22" t="s">
        <v>39</v>
      </c>
      <c r="D266" s="22" t="s">
        <v>508</v>
      </c>
      <c r="E266" s="22" t="s">
        <v>509</v>
      </c>
      <c r="F266" s="22" t="s">
        <v>510</v>
      </c>
      <c r="G266" s="22" t="s">
        <v>46</v>
      </c>
      <c r="H266" s="22" t="s">
        <v>219</v>
      </c>
      <c r="I266" s="23">
        <v>4</v>
      </c>
      <c r="J266" s="23">
        <v>3500</v>
      </c>
      <c r="K266" s="23">
        <f t="shared" si="5"/>
        <v>14000</v>
      </c>
      <c r="L266" s="22" t="s">
        <v>117</v>
      </c>
      <c r="M266" s="22" t="s">
        <v>118</v>
      </c>
      <c r="N266" s="22" t="s">
        <v>31</v>
      </c>
    </row>
    <row r="267" spans="2:14" ht="12.75">
      <c r="B267" s="21">
        <v>239</v>
      </c>
      <c r="C267" s="22" t="s">
        <v>39</v>
      </c>
      <c r="D267" s="22" t="s">
        <v>511</v>
      </c>
      <c r="E267" s="22" t="s">
        <v>512</v>
      </c>
      <c r="F267" s="22" t="s">
        <v>54</v>
      </c>
      <c r="G267" s="22" t="s">
        <v>46</v>
      </c>
      <c r="H267" s="22" t="s">
        <v>219</v>
      </c>
      <c r="I267" s="23">
        <v>50</v>
      </c>
      <c r="J267" s="23">
        <v>600</v>
      </c>
      <c r="K267" s="23">
        <f t="shared" si="5"/>
        <v>30000</v>
      </c>
      <c r="L267" s="22" t="s">
        <v>117</v>
      </c>
      <c r="M267" s="22" t="s">
        <v>118</v>
      </c>
      <c r="N267" s="22" t="s">
        <v>31</v>
      </c>
    </row>
    <row r="268" spans="2:14" ht="12.75">
      <c r="B268" s="21">
        <v>240</v>
      </c>
      <c r="C268" s="22" t="s">
        <v>39</v>
      </c>
      <c r="D268" s="22" t="s">
        <v>513</v>
      </c>
      <c r="E268" s="22" t="s">
        <v>514</v>
      </c>
      <c r="F268" s="22" t="s">
        <v>306</v>
      </c>
      <c r="G268" s="22" t="s">
        <v>46</v>
      </c>
      <c r="H268" s="22" t="s">
        <v>219</v>
      </c>
      <c r="I268" s="23">
        <v>20</v>
      </c>
      <c r="J268" s="23">
        <v>600</v>
      </c>
      <c r="K268" s="23">
        <f t="shared" si="5"/>
        <v>12000</v>
      </c>
      <c r="L268" s="22" t="s">
        <v>117</v>
      </c>
      <c r="M268" s="22" t="s">
        <v>118</v>
      </c>
      <c r="N268" s="22" t="s">
        <v>31</v>
      </c>
    </row>
    <row r="269" spans="2:14" ht="12.75">
      <c r="B269" s="21">
        <v>241</v>
      </c>
      <c r="C269" s="22" t="s">
        <v>39</v>
      </c>
      <c r="D269" s="22" t="s">
        <v>515</v>
      </c>
      <c r="E269" s="22" t="s">
        <v>516</v>
      </c>
      <c r="F269" s="22" t="s">
        <v>517</v>
      </c>
      <c r="G269" s="22" t="s">
        <v>46</v>
      </c>
      <c r="H269" s="22" t="s">
        <v>368</v>
      </c>
      <c r="I269" s="23">
        <v>2</v>
      </c>
      <c r="J269" s="23">
        <v>18000</v>
      </c>
      <c r="K269" s="23">
        <f t="shared" si="5"/>
        <v>36000</v>
      </c>
      <c r="L269" s="22" t="s">
        <v>117</v>
      </c>
      <c r="M269" s="22" t="s">
        <v>118</v>
      </c>
      <c r="N269" s="22" t="s">
        <v>31</v>
      </c>
    </row>
    <row r="270" spans="2:14" ht="12.75">
      <c r="B270" s="21">
        <v>242</v>
      </c>
      <c r="C270" s="22" t="s">
        <v>39</v>
      </c>
      <c r="D270" s="22" t="s">
        <v>518</v>
      </c>
      <c r="E270" s="22" t="s">
        <v>519</v>
      </c>
      <c r="F270" s="22" t="s">
        <v>520</v>
      </c>
      <c r="G270" s="22" t="s">
        <v>46</v>
      </c>
      <c r="H270" s="22" t="s">
        <v>219</v>
      </c>
      <c r="I270" s="23">
        <v>1</v>
      </c>
      <c r="J270" s="23">
        <v>11000</v>
      </c>
      <c r="K270" s="23">
        <f t="shared" si="5"/>
        <v>11000</v>
      </c>
      <c r="L270" s="22" t="s">
        <v>117</v>
      </c>
      <c r="M270" s="22" t="s">
        <v>118</v>
      </c>
      <c r="N270" s="22" t="s">
        <v>31</v>
      </c>
    </row>
    <row r="271" spans="2:14" ht="12.75">
      <c r="B271" s="21">
        <v>243</v>
      </c>
      <c r="C271" s="22" t="s">
        <v>39</v>
      </c>
      <c r="D271" s="22" t="s">
        <v>521</v>
      </c>
      <c r="E271" s="22" t="s">
        <v>522</v>
      </c>
      <c r="F271" s="22" t="s">
        <v>54</v>
      </c>
      <c r="G271" s="22" t="s">
        <v>46</v>
      </c>
      <c r="H271" s="22" t="s">
        <v>219</v>
      </c>
      <c r="I271" s="23">
        <v>5</v>
      </c>
      <c r="J271" s="23">
        <v>2000</v>
      </c>
      <c r="K271" s="23">
        <f t="shared" si="5"/>
        <v>10000</v>
      </c>
      <c r="L271" s="22" t="s">
        <v>117</v>
      </c>
      <c r="M271" s="22" t="s">
        <v>118</v>
      </c>
      <c r="N271" s="22" t="s">
        <v>31</v>
      </c>
    </row>
    <row r="272" spans="2:14" ht="12.75">
      <c r="B272" s="21">
        <v>244</v>
      </c>
      <c r="C272" s="22" t="s">
        <v>39</v>
      </c>
      <c r="D272" s="22" t="s">
        <v>523</v>
      </c>
      <c r="E272" s="22" t="s">
        <v>524</v>
      </c>
      <c r="F272" s="22" t="s">
        <v>54</v>
      </c>
      <c r="G272" s="22" t="s">
        <v>46</v>
      </c>
      <c r="H272" s="22" t="s">
        <v>525</v>
      </c>
      <c r="I272" s="23">
        <v>10</v>
      </c>
      <c r="J272" s="23">
        <v>250</v>
      </c>
      <c r="K272" s="23">
        <f t="shared" si="5"/>
        <v>2500</v>
      </c>
      <c r="L272" s="22" t="s">
        <v>117</v>
      </c>
      <c r="M272" s="22" t="s">
        <v>118</v>
      </c>
      <c r="N272" s="22" t="s">
        <v>31</v>
      </c>
    </row>
    <row r="273" spans="2:14" ht="12.75">
      <c r="B273" s="21">
        <v>245</v>
      </c>
      <c r="C273" s="22" t="s">
        <v>39</v>
      </c>
      <c r="D273" s="22" t="s">
        <v>526</v>
      </c>
      <c r="E273" s="22" t="s">
        <v>527</v>
      </c>
      <c r="F273" s="22" t="s">
        <v>528</v>
      </c>
      <c r="G273" s="22" t="s">
        <v>46</v>
      </c>
      <c r="H273" s="22" t="s">
        <v>529</v>
      </c>
      <c r="I273" s="23">
        <v>30</v>
      </c>
      <c r="J273" s="23">
        <v>250</v>
      </c>
      <c r="K273" s="23">
        <f t="shared" si="5"/>
        <v>7500</v>
      </c>
      <c r="L273" s="22" t="s">
        <v>117</v>
      </c>
      <c r="M273" s="22" t="s">
        <v>118</v>
      </c>
      <c r="N273" s="22" t="s">
        <v>31</v>
      </c>
    </row>
    <row r="274" spans="2:14" ht="12.75">
      <c r="B274" s="21">
        <v>246</v>
      </c>
      <c r="C274" s="22" t="s">
        <v>39</v>
      </c>
      <c r="D274" s="22" t="s">
        <v>530</v>
      </c>
      <c r="E274" s="22" t="s">
        <v>531</v>
      </c>
      <c r="F274" s="22" t="s">
        <v>306</v>
      </c>
      <c r="G274" s="22" t="s">
        <v>46</v>
      </c>
      <c r="H274" s="22" t="s">
        <v>219</v>
      </c>
      <c r="I274" s="23">
        <v>2</v>
      </c>
      <c r="J274" s="23">
        <v>50000</v>
      </c>
      <c r="K274" s="23">
        <f t="shared" si="5"/>
        <v>100000</v>
      </c>
      <c r="L274" s="22" t="s">
        <v>117</v>
      </c>
      <c r="M274" s="22" t="s">
        <v>118</v>
      </c>
      <c r="N274" s="22" t="s">
        <v>31</v>
      </c>
    </row>
    <row r="275" spans="2:14" ht="12.75">
      <c r="B275" s="21">
        <v>247</v>
      </c>
      <c r="C275" s="22" t="s">
        <v>39</v>
      </c>
      <c r="D275" s="22" t="s">
        <v>532</v>
      </c>
      <c r="E275" s="22" t="s">
        <v>533</v>
      </c>
      <c r="F275" s="22" t="s">
        <v>534</v>
      </c>
      <c r="G275" s="22" t="s">
        <v>46</v>
      </c>
      <c r="H275" s="22" t="s">
        <v>529</v>
      </c>
      <c r="I275" s="23">
        <v>75</v>
      </c>
      <c r="J275" s="23">
        <v>590</v>
      </c>
      <c r="K275" s="23">
        <f t="shared" si="5"/>
        <v>44250</v>
      </c>
      <c r="L275" s="22" t="s">
        <v>117</v>
      </c>
      <c r="M275" s="22" t="s">
        <v>118</v>
      </c>
      <c r="N275" s="22" t="s">
        <v>31</v>
      </c>
    </row>
    <row r="276" spans="2:14" ht="78.75" customHeight="1">
      <c r="B276" s="21">
        <v>248</v>
      </c>
      <c r="C276" s="22" t="s">
        <v>39</v>
      </c>
      <c r="D276" s="22" t="s">
        <v>535</v>
      </c>
      <c r="E276" s="22" t="s">
        <v>536</v>
      </c>
      <c r="F276" s="22" t="s">
        <v>537</v>
      </c>
      <c r="G276" s="22" t="s">
        <v>46</v>
      </c>
      <c r="H276" s="22" t="s">
        <v>219</v>
      </c>
      <c r="I276" s="23">
        <v>10</v>
      </c>
      <c r="J276" s="23">
        <v>3000</v>
      </c>
      <c r="K276" s="23">
        <f t="shared" si="5"/>
        <v>30000</v>
      </c>
      <c r="L276" s="22" t="s">
        <v>117</v>
      </c>
      <c r="M276" s="22" t="s">
        <v>118</v>
      </c>
      <c r="N276" s="22" t="s">
        <v>31</v>
      </c>
    </row>
    <row r="277" spans="2:14" ht="12.75">
      <c r="B277" s="21">
        <v>249</v>
      </c>
      <c r="C277" s="22" t="s">
        <v>39</v>
      </c>
      <c r="D277" s="22" t="s">
        <v>535</v>
      </c>
      <c r="E277" s="22" t="s">
        <v>538</v>
      </c>
      <c r="F277" s="22" t="s">
        <v>54</v>
      </c>
      <c r="G277" s="22" t="s">
        <v>46</v>
      </c>
      <c r="H277" s="22" t="s">
        <v>219</v>
      </c>
      <c r="I277" s="23">
        <v>5</v>
      </c>
      <c r="J277" s="23">
        <v>2500</v>
      </c>
      <c r="K277" s="23">
        <f t="shared" si="5"/>
        <v>12500</v>
      </c>
      <c r="L277" s="22" t="s">
        <v>463</v>
      </c>
      <c r="M277" s="22" t="s">
        <v>118</v>
      </c>
      <c r="N277" s="22" t="s">
        <v>31</v>
      </c>
    </row>
    <row r="278" spans="2:14" ht="12.75">
      <c r="B278" s="21">
        <v>250</v>
      </c>
      <c r="C278" s="22" t="s">
        <v>39</v>
      </c>
      <c r="D278" s="22" t="s">
        <v>539</v>
      </c>
      <c r="E278" s="22" t="s">
        <v>540</v>
      </c>
      <c r="F278" s="22" t="s">
        <v>54</v>
      </c>
      <c r="G278" s="22" t="s">
        <v>46</v>
      </c>
      <c r="H278" s="22" t="s">
        <v>219</v>
      </c>
      <c r="I278" s="23">
        <v>15</v>
      </c>
      <c r="J278" s="23">
        <v>1000</v>
      </c>
      <c r="K278" s="23">
        <f t="shared" si="5"/>
        <v>15000</v>
      </c>
      <c r="L278" s="22" t="s">
        <v>463</v>
      </c>
      <c r="M278" s="22" t="s">
        <v>118</v>
      </c>
      <c r="N278" s="22" t="s">
        <v>31</v>
      </c>
    </row>
    <row r="279" spans="2:14" ht="12.75">
      <c r="B279" s="21">
        <v>251</v>
      </c>
      <c r="C279" s="22" t="s">
        <v>39</v>
      </c>
      <c r="D279" s="22" t="s">
        <v>541</v>
      </c>
      <c r="E279" s="22" t="s">
        <v>542</v>
      </c>
      <c r="F279" s="22" t="s">
        <v>54</v>
      </c>
      <c r="G279" s="22" t="s">
        <v>46</v>
      </c>
      <c r="H279" s="22" t="s">
        <v>219</v>
      </c>
      <c r="I279" s="23">
        <v>20</v>
      </c>
      <c r="J279" s="23">
        <v>500</v>
      </c>
      <c r="K279" s="23">
        <f t="shared" si="5"/>
        <v>10000</v>
      </c>
      <c r="L279" s="22" t="s">
        <v>463</v>
      </c>
      <c r="M279" s="22" t="s">
        <v>118</v>
      </c>
      <c r="N279" s="22" t="s">
        <v>31</v>
      </c>
    </row>
    <row r="280" spans="2:14" ht="12.75">
      <c r="B280" s="21">
        <v>252</v>
      </c>
      <c r="C280" s="22" t="s">
        <v>39</v>
      </c>
      <c r="D280" s="22" t="s">
        <v>543</v>
      </c>
      <c r="E280" s="22" t="s">
        <v>544</v>
      </c>
      <c r="F280" s="22" t="s">
        <v>54</v>
      </c>
      <c r="G280" s="22" t="s">
        <v>46</v>
      </c>
      <c r="H280" s="22" t="s">
        <v>219</v>
      </c>
      <c r="I280" s="23">
        <v>20</v>
      </c>
      <c r="J280" s="23">
        <v>1000</v>
      </c>
      <c r="K280" s="23">
        <f t="shared" si="5"/>
        <v>20000</v>
      </c>
      <c r="L280" s="22" t="s">
        <v>463</v>
      </c>
      <c r="M280" s="22" t="s">
        <v>118</v>
      </c>
      <c r="N280" s="22" t="s">
        <v>31</v>
      </c>
    </row>
    <row r="281" spans="2:14" ht="12.75">
      <c r="B281" s="21">
        <v>253</v>
      </c>
      <c r="C281" s="22" t="s">
        <v>39</v>
      </c>
      <c r="D281" s="22" t="s">
        <v>545</v>
      </c>
      <c r="E281" s="22" t="s">
        <v>546</v>
      </c>
      <c r="F281" s="22" t="s">
        <v>54</v>
      </c>
      <c r="G281" s="22" t="s">
        <v>46</v>
      </c>
      <c r="H281" s="22" t="s">
        <v>227</v>
      </c>
      <c r="I281" s="23">
        <v>400</v>
      </c>
      <c r="J281" s="23">
        <v>48</v>
      </c>
      <c r="K281" s="23">
        <f t="shared" si="5"/>
        <v>19200</v>
      </c>
      <c r="L281" s="22" t="s">
        <v>463</v>
      </c>
      <c r="M281" s="22" t="s">
        <v>118</v>
      </c>
      <c r="N281" s="22" t="s">
        <v>31</v>
      </c>
    </row>
    <row r="282" spans="2:14" ht="12.75">
      <c r="B282" s="21">
        <v>254</v>
      </c>
      <c r="C282" s="22" t="s">
        <v>39</v>
      </c>
      <c r="D282" s="22" t="s">
        <v>523</v>
      </c>
      <c r="E282" s="22" t="s">
        <v>547</v>
      </c>
      <c r="F282" s="22" t="s">
        <v>54</v>
      </c>
      <c r="G282" s="22" t="s">
        <v>46</v>
      </c>
      <c r="H282" s="22" t="s">
        <v>525</v>
      </c>
      <c r="I282" s="23">
        <v>150</v>
      </c>
      <c r="J282" s="23">
        <v>120</v>
      </c>
      <c r="K282" s="23">
        <f t="shared" si="5"/>
        <v>18000</v>
      </c>
      <c r="L282" s="22" t="s">
        <v>463</v>
      </c>
      <c r="M282" s="22" t="s">
        <v>118</v>
      </c>
      <c r="N282" s="22" t="s">
        <v>31</v>
      </c>
    </row>
    <row r="283" spans="2:14" ht="12.75">
      <c r="B283" s="21">
        <v>255</v>
      </c>
      <c r="C283" s="22" t="s">
        <v>39</v>
      </c>
      <c r="D283" s="22" t="s">
        <v>548</v>
      </c>
      <c r="E283" s="22" t="s">
        <v>549</v>
      </c>
      <c r="F283" s="22" t="s">
        <v>54</v>
      </c>
      <c r="G283" s="22" t="s">
        <v>46</v>
      </c>
      <c r="H283" s="22" t="s">
        <v>219</v>
      </c>
      <c r="I283" s="23">
        <v>20</v>
      </c>
      <c r="J283" s="23">
        <v>2100</v>
      </c>
      <c r="K283" s="23">
        <f t="shared" si="5"/>
        <v>42000</v>
      </c>
      <c r="L283" s="22" t="s">
        <v>463</v>
      </c>
      <c r="M283" s="22" t="s">
        <v>118</v>
      </c>
      <c r="N283" s="22" t="s">
        <v>31</v>
      </c>
    </row>
    <row r="284" spans="2:14" ht="12.75">
      <c r="B284" s="21">
        <v>256</v>
      </c>
      <c r="C284" s="22" t="s">
        <v>39</v>
      </c>
      <c r="D284" s="22" t="s">
        <v>550</v>
      </c>
      <c r="E284" s="22" t="s">
        <v>551</v>
      </c>
      <c r="F284" s="22" t="s">
        <v>552</v>
      </c>
      <c r="G284" s="22" t="s">
        <v>46</v>
      </c>
      <c r="H284" s="22" t="s">
        <v>219</v>
      </c>
      <c r="I284" s="23">
        <v>20</v>
      </c>
      <c r="J284" s="23">
        <v>600</v>
      </c>
      <c r="K284" s="23">
        <f t="shared" si="5"/>
        <v>12000</v>
      </c>
      <c r="L284" s="22" t="s">
        <v>463</v>
      </c>
      <c r="M284" s="22" t="s">
        <v>118</v>
      </c>
      <c r="N284" s="22" t="s">
        <v>31</v>
      </c>
    </row>
    <row r="285" spans="2:14" ht="12.75">
      <c r="B285" s="21">
        <v>257</v>
      </c>
      <c r="C285" s="22" t="s">
        <v>39</v>
      </c>
      <c r="D285" s="22" t="s">
        <v>550</v>
      </c>
      <c r="E285" s="22" t="s">
        <v>553</v>
      </c>
      <c r="F285" s="22" t="s">
        <v>554</v>
      </c>
      <c r="G285" s="22" t="s">
        <v>46</v>
      </c>
      <c r="H285" s="22" t="s">
        <v>219</v>
      </c>
      <c r="I285" s="23">
        <v>10</v>
      </c>
      <c r="J285" s="23">
        <v>350</v>
      </c>
      <c r="K285" s="23">
        <f t="shared" si="5"/>
        <v>3500</v>
      </c>
      <c r="L285" s="22" t="s">
        <v>463</v>
      </c>
      <c r="M285" s="22" t="s">
        <v>118</v>
      </c>
      <c r="N285" s="22" t="s">
        <v>31</v>
      </c>
    </row>
    <row r="286" spans="2:14" ht="12.75">
      <c r="B286" s="21">
        <v>258</v>
      </c>
      <c r="C286" s="22" t="s">
        <v>39</v>
      </c>
      <c r="D286" s="22" t="s">
        <v>555</v>
      </c>
      <c r="E286" s="22" t="s">
        <v>556</v>
      </c>
      <c r="F286" s="22" t="s">
        <v>557</v>
      </c>
      <c r="G286" s="22" t="s">
        <v>46</v>
      </c>
      <c r="H286" s="22" t="s">
        <v>219</v>
      </c>
      <c r="I286" s="23">
        <v>40</v>
      </c>
      <c r="J286" s="23">
        <v>120</v>
      </c>
      <c r="K286" s="23">
        <f t="shared" si="5"/>
        <v>4800</v>
      </c>
      <c r="L286" s="22" t="s">
        <v>463</v>
      </c>
      <c r="M286" s="22" t="s">
        <v>118</v>
      </c>
      <c r="N286" s="22" t="s">
        <v>31</v>
      </c>
    </row>
    <row r="287" spans="2:14" ht="12.75">
      <c r="B287" s="21">
        <v>259</v>
      </c>
      <c r="C287" s="22" t="s">
        <v>39</v>
      </c>
      <c r="D287" s="22" t="s">
        <v>484</v>
      </c>
      <c r="E287" s="22" t="s">
        <v>558</v>
      </c>
      <c r="F287" s="22" t="s">
        <v>54</v>
      </c>
      <c r="G287" s="22" t="s">
        <v>46</v>
      </c>
      <c r="H287" s="22" t="s">
        <v>219</v>
      </c>
      <c r="I287" s="23">
        <v>10</v>
      </c>
      <c r="J287" s="23">
        <v>4000</v>
      </c>
      <c r="K287" s="23">
        <f t="shared" si="5"/>
        <v>40000</v>
      </c>
      <c r="L287" s="22" t="s">
        <v>463</v>
      </c>
      <c r="M287" s="22" t="s">
        <v>118</v>
      </c>
      <c r="N287" s="22" t="s">
        <v>31</v>
      </c>
    </row>
    <row r="288" spans="2:14" ht="12.75">
      <c r="B288" s="21">
        <v>260</v>
      </c>
      <c r="C288" s="22" t="s">
        <v>39</v>
      </c>
      <c r="D288" s="22" t="s">
        <v>559</v>
      </c>
      <c r="E288" s="22" t="s">
        <v>560</v>
      </c>
      <c r="F288" s="22" t="s">
        <v>54</v>
      </c>
      <c r="G288" s="22" t="s">
        <v>46</v>
      </c>
      <c r="H288" s="22" t="s">
        <v>219</v>
      </c>
      <c r="I288" s="23">
        <v>12</v>
      </c>
      <c r="J288" s="23">
        <v>400</v>
      </c>
      <c r="K288" s="23">
        <f t="shared" si="5"/>
        <v>4800</v>
      </c>
      <c r="L288" s="22" t="s">
        <v>463</v>
      </c>
      <c r="M288" s="22" t="s">
        <v>118</v>
      </c>
      <c r="N288" s="22" t="s">
        <v>31</v>
      </c>
    </row>
    <row r="289" spans="2:14" ht="12.75">
      <c r="B289" s="21">
        <v>261</v>
      </c>
      <c r="C289" s="22" t="s">
        <v>39</v>
      </c>
      <c r="D289" s="22" t="s">
        <v>561</v>
      </c>
      <c r="E289" s="22" t="s">
        <v>562</v>
      </c>
      <c r="F289" s="22" t="s">
        <v>563</v>
      </c>
      <c r="G289" s="22" t="s">
        <v>46</v>
      </c>
      <c r="H289" s="22" t="s">
        <v>219</v>
      </c>
      <c r="I289" s="23">
        <v>180</v>
      </c>
      <c r="J289" s="23">
        <v>370</v>
      </c>
      <c r="K289" s="23">
        <f t="shared" si="5"/>
        <v>66600</v>
      </c>
      <c r="L289" s="22" t="s">
        <v>463</v>
      </c>
      <c r="M289" s="22" t="s">
        <v>118</v>
      </c>
      <c r="N289" s="22" t="s">
        <v>31</v>
      </c>
    </row>
    <row r="290" spans="2:14" ht="12.75">
      <c r="B290" s="21">
        <v>262</v>
      </c>
      <c r="C290" s="22" t="s">
        <v>39</v>
      </c>
      <c r="D290" s="22" t="s">
        <v>561</v>
      </c>
      <c r="E290" s="22" t="s">
        <v>562</v>
      </c>
      <c r="F290" s="22" t="s">
        <v>564</v>
      </c>
      <c r="G290" s="22" t="s">
        <v>46</v>
      </c>
      <c r="H290" s="22" t="s">
        <v>219</v>
      </c>
      <c r="I290" s="23">
        <v>120</v>
      </c>
      <c r="J290" s="23">
        <v>250</v>
      </c>
      <c r="K290" s="23">
        <f t="shared" si="5"/>
        <v>30000</v>
      </c>
      <c r="L290" s="22" t="s">
        <v>463</v>
      </c>
      <c r="M290" s="22" t="s">
        <v>118</v>
      </c>
      <c r="N290" s="22" t="s">
        <v>31</v>
      </c>
    </row>
    <row r="291" spans="2:14" ht="12.75">
      <c r="B291" s="21">
        <v>263</v>
      </c>
      <c r="C291" s="22" t="s">
        <v>39</v>
      </c>
      <c r="D291" s="22" t="s">
        <v>565</v>
      </c>
      <c r="E291" s="22" t="s">
        <v>566</v>
      </c>
      <c r="F291" s="22" t="s">
        <v>567</v>
      </c>
      <c r="G291" s="22" t="s">
        <v>46</v>
      </c>
      <c r="H291" s="22" t="s">
        <v>219</v>
      </c>
      <c r="I291" s="23">
        <v>40</v>
      </c>
      <c r="J291" s="23">
        <v>2900</v>
      </c>
      <c r="K291" s="23">
        <f t="shared" si="5"/>
        <v>116000</v>
      </c>
      <c r="L291" s="22" t="s">
        <v>463</v>
      </c>
      <c r="M291" s="22" t="s">
        <v>118</v>
      </c>
      <c r="N291" s="22" t="s">
        <v>31</v>
      </c>
    </row>
    <row r="292" spans="2:14" ht="12.75">
      <c r="B292" s="21">
        <v>264</v>
      </c>
      <c r="C292" s="22" t="s">
        <v>39</v>
      </c>
      <c r="D292" s="22" t="s">
        <v>565</v>
      </c>
      <c r="E292" s="22" t="s">
        <v>566</v>
      </c>
      <c r="F292" s="22" t="s">
        <v>568</v>
      </c>
      <c r="G292" s="22" t="s">
        <v>46</v>
      </c>
      <c r="H292" s="22" t="s">
        <v>219</v>
      </c>
      <c r="I292" s="23">
        <v>20</v>
      </c>
      <c r="J292" s="23">
        <v>1850</v>
      </c>
      <c r="K292" s="23">
        <f t="shared" si="5"/>
        <v>37000</v>
      </c>
      <c r="L292" s="22" t="s">
        <v>463</v>
      </c>
      <c r="M292" s="22" t="s">
        <v>118</v>
      </c>
      <c r="N292" s="22" t="s">
        <v>31</v>
      </c>
    </row>
    <row r="293" spans="2:14" ht="12.75">
      <c r="B293" s="21">
        <v>265</v>
      </c>
      <c r="C293" s="22" t="s">
        <v>39</v>
      </c>
      <c r="D293" s="22" t="s">
        <v>569</v>
      </c>
      <c r="E293" s="22" t="s">
        <v>570</v>
      </c>
      <c r="F293" s="22" t="s">
        <v>259</v>
      </c>
      <c r="G293" s="22" t="s">
        <v>46</v>
      </c>
      <c r="H293" s="22" t="s">
        <v>219</v>
      </c>
      <c r="I293" s="23">
        <v>10</v>
      </c>
      <c r="J293" s="23">
        <v>6500</v>
      </c>
      <c r="K293" s="23">
        <f t="shared" si="5"/>
        <v>65000</v>
      </c>
      <c r="L293" s="22" t="s">
        <v>463</v>
      </c>
      <c r="M293" s="22" t="s">
        <v>118</v>
      </c>
      <c r="N293" s="22" t="s">
        <v>31</v>
      </c>
    </row>
    <row r="294" spans="2:14" ht="12.75">
      <c r="B294" s="21">
        <v>266</v>
      </c>
      <c r="C294" s="22" t="s">
        <v>39</v>
      </c>
      <c r="D294" s="22" t="s">
        <v>569</v>
      </c>
      <c r="E294" s="22" t="s">
        <v>571</v>
      </c>
      <c r="F294" s="22" t="s">
        <v>572</v>
      </c>
      <c r="G294" s="22" t="s">
        <v>46</v>
      </c>
      <c r="H294" s="22" t="s">
        <v>219</v>
      </c>
      <c r="I294" s="23">
        <v>10</v>
      </c>
      <c r="J294" s="23">
        <v>4200</v>
      </c>
      <c r="K294" s="23">
        <f t="shared" si="5"/>
        <v>42000</v>
      </c>
      <c r="L294" s="22" t="s">
        <v>463</v>
      </c>
      <c r="M294" s="22" t="s">
        <v>118</v>
      </c>
      <c r="N294" s="22" t="s">
        <v>31</v>
      </c>
    </row>
    <row r="295" spans="2:14" ht="12.75">
      <c r="B295" s="21">
        <v>267</v>
      </c>
      <c r="C295" s="22" t="s">
        <v>39</v>
      </c>
      <c r="D295" s="22" t="s">
        <v>573</v>
      </c>
      <c r="E295" s="22" t="s">
        <v>574</v>
      </c>
      <c r="F295" s="22" t="s">
        <v>575</v>
      </c>
      <c r="G295" s="22" t="s">
        <v>46</v>
      </c>
      <c r="H295" s="22" t="s">
        <v>219</v>
      </c>
      <c r="I295" s="23">
        <v>30</v>
      </c>
      <c r="J295" s="23">
        <v>2300</v>
      </c>
      <c r="K295" s="23">
        <f t="shared" si="5"/>
        <v>69000</v>
      </c>
      <c r="L295" s="22" t="s">
        <v>463</v>
      </c>
      <c r="M295" s="22" t="s">
        <v>118</v>
      </c>
      <c r="N295" s="22" t="s">
        <v>31</v>
      </c>
    </row>
    <row r="296" spans="2:14" ht="12.75">
      <c r="B296" s="21">
        <v>268</v>
      </c>
      <c r="C296" s="22" t="s">
        <v>39</v>
      </c>
      <c r="D296" s="22" t="s">
        <v>576</v>
      </c>
      <c r="E296" s="22" t="s">
        <v>577</v>
      </c>
      <c r="F296" s="22" t="s">
        <v>578</v>
      </c>
      <c r="G296" s="22" t="s">
        <v>46</v>
      </c>
      <c r="H296" s="22" t="s">
        <v>219</v>
      </c>
      <c r="I296" s="23">
        <v>150</v>
      </c>
      <c r="J296" s="23">
        <v>45</v>
      </c>
      <c r="K296" s="23">
        <f t="shared" si="5"/>
        <v>6750</v>
      </c>
      <c r="L296" s="22" t="s">
        <v>463</v>
      </c>
      <c r="M296" s="22" t="s">
        <v>118</v>
      </c>
      <c r="N296" s="22" t="s">
        <v>31</v>
      </c>
    </row>
    <row r="297" spans="2:14" ht="12.75">
      <c r="B297" s="21">
        <v>269</v>
      </c>
      <c r="C297" s="22" t="s">
        <v>39</v>
      </c>
      <c r="D297" s="22" t="s">
        <v>576</v>
      </c>
      <c r="E297" s="22" t="s">
        <v>577</v>
      </c>
      <c r="F297" s="22" t="s">
        <v>579</v>
      </c>
      <c r="G297" s="22" t="s">
        <v>46</v>
      </c>
      <c r="H297" s="22" t="s">
        <v>219</v>
      </c>
      <c r="I297" s="23">
        <v>150</v>
      </c>
      <c r="J297" s="23">
        <v>45</v>
      </c>
      <c r="K297" s="23">
        <f t="shared" si="5"/>
        <v>6750</v>
      </c>
      <c r="L297" s="22" t="s">
        <v>463</v>
      </c>
      <c r="M297" s="22" t="s">
        <v>118</v>
      </c>
      <c r="N297" s="22" t="s">
        <v>31</v>
      </c>
    </row>
    <row r="298" spans="2:14" ht="12.75">
      <c r="B298" s="21">
        <v>270</v>
      </c>
      <c r="C298" s="22" t="s">
        <v>39</v>
      </c>
      <c r="D298" s="22" t="s">
        <v>580</v>
      </c>
      <c r="E298" s="22" t="s">
        <v>581</v>
      </c>
      <c r="F298" s="22" t="s">
        <v>582</v>
      </c>
      <c r="G298" s="22" t="s">
        <v>46</v>
      </c>
      <c r="H298" s="22" t="s">
        <v>219</v>
      </c>
      <c r="I298" s="23">
        <v>20</v>
      </c>
      <c r="J298" s="23">
        <v>420</v>
      </c>
      <c r="K298" s="23">
        <f t="shared" si="5"/>
        <v>8400</v>
      </c>
      <c r="L298" s="22" t="s">
        <v>463</v>
      </c>
      <c r="M298" s="22" t="s">
        <v>118</v>
      </c>
      <c r="N298" s="22" t="s">
        <v>31</v>
      </c>
    </row>
    <row r="299" spans="2:14" ht="12.75">
      <c r="B299" s="21">
        <v>271</v>
      </c>
      <c r="C299" s="22" t="s">
        <v>39</v>
      </c>
      <c r="D299" s="22" t="s">
        <v>550</v>
      </c>
      <c r="E299" s="22" t="s">
        <v>551</v>
      </c>
      <c r="F299" s="22" t="s">
        <v>583</v>
      </c>
      <c r="G299" s="22" t="s">
        <v>46</v>
      </c>
      <c r="H299" s="22" t="s">
        <v>219</v>
      </c>
      <c r="I299" s="23">
        <v>40</v>
      </c>
      <c r="J299" s="23">
        <v>650</v>
      </c>
      <c r="K299" s="23">
        <f t="shared" si="5"/>
        <v>26000</v>
      </c>
      <c r="L299" s="22" t="s">
        <v>463</v>
      </c>
      <c r="M299" s="22" t="s">
        <v>118</v>
      </c>
      <c r="N299" s="22" t="s">
        <v>31</v>
      </c>
    </row>
    <row r="300" spans="2:14" ht="12.75">
      <c r="B300" s="21">
        <v>272</v>
      </c>
      <c r="C300" s="22" t="s">
        <v>39</v>
      </c>
      <c r="D300" s="22" t="s">
        <v>548</v>
      </c>
      <c r="E300" s="22" t="s">
        <v>584</v>
      </c>
      <c r="F300" s="22" t="s">
        <v>585</v>
      </c>
      <c r="G300" s="22" t="s">
        <v>46</v>
      </c>
      <c r="H300" s="22" t="s">
        <v>219</v>
      </c>
      <c r="I300" s="23">
        <v>24</v>
      </c>
      <c r="J300" s="23">
        <v>2700</v>
      </c>
      <c r="K300" s="23">
        <f t="shared" si="5"/>
        <v>64800</v>
      </c>
      <c r="L300" s="22" t="s">
        <v>463</v>
      </c>
      <c r="M300" s="22" t="s">
        <v>118</v>
      </c>
      <c r="N300" s="22" t="s">
        <v>31</v>
      </c>
    </row>
    <row r="301" spans="2:14" ht="12.75">
      <c r="B301" s="21">
        <v>273</v>
      </c>
      <c r="C301" s="22" t="s">
        <v>39</v>
      </c>
      <c r="D301" s="22" t="s">
        <v>586</v>
      </c>
      <c r="E301" s="22" t="s">
        <v>587</v>
      </c>
      <c r="F301" s="22" t="s">
        <v>588</v>
      </c>
      <c r="G301" s="22" t="s">
        <v>46</v>
      </c>
      <c r="H301" s="22" t="s">
        <v>219</v>
      </c>
      <c r="I301" s="23">
        <v>100</v>
      </c>
      <c r="J301" s="23">
        <v>120</v>
      </c>
      <c r="K301" s="23">
        <f t="shared" si="5"/>
        <v>12000</v>
      </c>
      <c r="L301" s="22" t="s">
        <v>463</v>
      </c>
      <c r="M301" s="22" t="s">
        <v>118</v>
      </c>
      <c r="N301" s="22" t="s">
        <v>31</v>
      </c>
    </row>
    <row r="302" spans="2:14" ht="12.75">
      <c r="B302" s="21">
        <v>274</v>
      </c>
      <c r="C302" s="22" t="s">
        <v>39</v>
      </c>
      <c r="D302" s="22" t="s">
        <v>421</v>
      </c>
      <c r="E302" s="22" t="s">
        <v>589</v>
      </c>
      <c r="F302" s="22" t="s">
        <v>590</v>
      </c>
      <c r="G302" s="22" t="s">
        <v>46</v>
      </c>
      <c r="H302" s="22" t="s">
        <v>227</v>
      </c>
      <c r="I302" s="23">
        <v>20</v>
      </c>
      <c r="J302" s="23">
        <v>400</v>
      </c>
      <c r="K302" s="23">
        <f t="shared" si="5"/>
        <v>8000</v>
      </c>
      <c r="L302" s="22" t="s">
        <v>463</v>
      </c>
      <c r="M302" s="22" t="s">
        <v>118</v>
      </c>
      <c r="N302" s="22" t="s">
        <v>31</v>
      </c>
    </row>
    <row r="303" spans="2:14" ht="12.75">
      <c r="B303" s="21">
        <v>275</v>
      </c>
      <c r="C303" s="22" t="s">
        <v>39</v>
      </c>
      <c r="D303" s="22" t="s">
        <v>421</v>
      </c>
      <c r="E303" s="22" t="s">
        <v>591</v>
      </c>
      <c r="F303" s="22" t="s">
        <v>592</v>
      </c>
      <c r="G303" s="22" t="s">
        <v>46</v>
      </c>
      <c r="H303" s="22" t="s">
        <v>227</v>
      </c>
      <c r="I303" s="23">
        <v>50</v>
      </c>
      <c r="J303" s="23">
        <v>120</v>
      </c>
      <c r="K303" s="23">
        <f t="shared" si="5"/>
        <v>6000</v>
      </c>
      <c r="L303" s="22" t="s">
        <v>463</v>
      </c>
      <c r="M303" s="22" t="s">
        <v>118</v>
      </c>
      <c r="N303" s="22" t="s">
        <v>31</v>
      </c>
    </row>
    <row r="304" spans="2:14" ht="12.75">
      <c r="B304" s="21">
        <v>276</v>
      </c>
      <c r="C304" s="22" t="s">
        <v>39</v>
      </c>
      <c r="D304" s="22" t="s">
        <v>593</v>
      </c>
      <c r="E304" s="22" t="s">
        <v>594</v>
      </c>
      <c r="F304" s="22" t="s">
        <v>595</v>
      </c>
      <c r="G304" s="22" t="s">
        <v>46</v>
      </c>
      <c r="H304" s="22" t="s">
        <v>219</v>
      </c>
      <c r="I304" s="23">
        <v>40</v>
      </c>
      <c r="J304" s="23">
        <v>700</v>
      </c>
      <c r="K304" s="23">
        <f t="shared" si="5"/>
        <v>28000</v>
      </c>
      <c r="L304" s="22" t="s">
        <v>463</v>
      </c>
      <c r="M304" s="22" t="s">
        <v>118</v>
      </c>
      <c r="N304" s="22" t="s">
        <v>31</v>
      </c>
    </row>
    <row r="305" spans="2:14" ht="12.75">
      <c r="B305" s="21">
        <v>277</v>
      </c>
      <c r="C305" s="22" t="s">
        <v>39</v>
      </c>
      <c r="D305" s="22" t="s">
        <v>593</v>
      </c>
      <c r="E305" s="22" t="s">
        <v>594</v>
      </c>
      <c r="F305" s="22" t="s">
        <v>596</v>
      </c>
      <c r="G305" s="22" t="s">
        <v>46</v>
      </c>
      <c r="H305" s="22" t="s">
        <v>219</v>
      </c>
      <c r="I305" s="23">
        <v>20</v>
      </c>
      <c r="J305" s="23">
        <v>750</v>
      </c>
      <c r="K305" s="23">
        <f t="shared" si="5"/>
        <v>15000</v>
      </c>
      <c r="L305" s="22" t="s">
        <v>463</v>
      </c>
      <c r="M305" s="22" t="s">
        <v>118</v>
      </c>
      <c r="N305" s="22" t="s">
        <v>31</v>
      </c>
    </row>
    <row r="306" spans="2:14" ht="12.75">
      <c r="B306" s="21">
        <v>278</v>
      </c>
      <c r="C306" s="22" t="s">
        <v>39</v>
      </c>
      <c r="D306" s="22" t="s">
        <v>597</v>
      </c>
      <c r="E306" s="22" t="s">
        <v>598</v>
      </c>
      <c r="F306" s="22" t="s">
        <v>599</v>
      </c>
      <c r="G306" s="22" t="s">
        <v>46</v>
      </c>
      <c r="H306" s="22" t="s">
        <v>227</v>
      </c>
      <c r="I306" s="23">
        <v>100</v>
      </c>
      <c r="J306" s="23">
        <v>700</v>
      </c>
      <c r="K306" s="23">
        <f t="shared" si="5"/>
        <v>70000</v>
      </c>
      <c r="L306" s="22" t="s">
        <v>463</v>
      </c>
      <c r="M306" s="22" t="s">
        <v>118</v>
      </c>
      <c r="N306" s="22" t="s">
        <v>31</v>
      </c>
    </row>
    <row r="307" spans="2:14" ht="12.75">
      <c r="B307" s="21">
        <v>279</v>
      </c>
      <c r="C307" s="22" t="s">
        <v>39</v>
      </c>
      <c r="D307" s="22" t="s">
        <v>597</v>
      </c>
      <c r="E307" s="22" t="s">
        <v>598</v>
      </c>
      <c r="F307" s="22" t="s">
        <v>600</v>
      </c>
      <c r="G307" s="22" t="s">
        <v>46</v>
      </c>
      <c r="H307" s="22" t="s">
        <v>227</v>
      </c>
      <c r="I307" s="23">
        <v>40</v>
      </c>
      <c r="J307" s="23">
        <v>700</v>
      </c>
      <c r="K307" s="23">
        <f t="shared" si="5"/>
        <v>28000</v>
      </c>
      <c r="L307" s="22" t="s">
        <v>463</v>
      </c>
      <c r="M307" s="22" t="s">
        <v>118</v>
      </c>
      <c r="N307" s="22" t="s">
        <v>31</v>
      </c>
    </row>
    <row r="308" spans="2:14" ht="12.75">
      <c r="B308" s="21">
        <v>280</v>
      </c>
      <c r="C308" s="22" t="s">
        <v>39</v>
      </c>
      <c r="D308" s="22" t="s">
        <v>597</v>
      </c>
      <c r="E308" s="22" t="s">
        <v>598</v>
      </c>
      <c r="F308" s="22" t="s">
        <v>601</v>
      </c>
      <c r="G308" s="22" t="s">
        <v>46</v>
      </c>
      <c r="H308" s="22" t="s">
        <v>227</v>
      </c>
      <c r="I308" s="23">
        <v>30</v>
      </c>
      <c r="J308" s="23">
        <v>700</v>
      </c>
      <c r="K308" s="23">
        <f t="shared" si="5"/>
        <v>21000</v>
      </c>
      <c r="L308" s="22" t="s">
        <v>463</v>
      </c>
      <c r="M308" s="22" t="s">
        <v>118</v>
      </c>
      <c r="N308" s="22" t="s">
        <v>31</v>
      </c>
    </row>
    <row r="309" spans="2:14" ht="12.75">
      <c r="B309" s="21">
        <v>281</v>
      </c>
      <c r="C309" s="22" t="s">
        <v>39</v>
      </c>
      <c r="D309" s="22" t="s">
        <v>602</v>
      </c>
      <c r="E309" s="22" t="s">
        <v>603</v>
      </c>
      <c r="F309" s="22" t="s">
        <v>604</v>
      </c>
      <c r="G309" s="22" t="s">
        <v>46</v>
      </c>
      <c r="H309" s="22" t="s">
        <v>219</v>
      </c>
      <c r="I309" s="23">
        <v>40</v>
      </c>
      <c r="J309" s="23">
        <v>350</v>
      </c>
      <c r="K309" s="23">
        <f t="shared" si="5"/>
        <v>14000</v>
      </c>
      <c r="L309" s="22" t="s">
        <v>463</v>
      </c>
      <c r="M309" s="22" t="s">
        <v>118</v>
      </c>
      <c r="N309" s="22" t="s">
        <v>31</v>
      </c>
    </row>
    <row r="310" spans="2:14" ht="12.75">
      <c r="B310" s="21">
        <v>282</v>
      </c>
      <c r="C310" s="22" t="s">
        <v>39</v>
      </c>
      <c r="D310" s="22" t="s">
        <v>602</v>
      </c>
      <c r="E310" s="22" t="s">
        <v>603</v>
      </c>
      <c r="F310" s="22" t="s">
        <v>605</v>
      </c>
      <c r="G310" s="22" t="s">
        <v>46</v>
      </c>
      <c r="H310" s="22" t="s">
        <v>219</v>
      </c>
      <c r="I310" s="23">
        <v>20</v>
      </c>
      <c r="J310" s="23">
        <v>470</v>
      </c>
      <c r="K310" s="23">
        <f t="shared" si="5"/>
        <v>9400</v>
      </c>
      <c r="L310" s="22" t="s">
        <v>463</v>
      </c>
      <c r="M310" s="22" t="s">
        <v>118</v>
      </c>
      <c r="N310" s="22" t="s">
        <v>31</v>
      </c>
    </row>
    <row r="311" spans="2:14" ht="12.75">
      <c r="B311" s="21">
        <v>283</v>
      </c>
      <c r="C311" s="22" t="s">
        <v>39</v>
      </c>
      <c r="D311" s="22" t="s">
        <v>580</v>
      </c>
      <c r="E311" s="22" t="s">
        <v>606</v>
      </c>
      <c r="F311" s="22" t="s">
        <v>607</v>
      </c>
      <c r="G311" s="22" t="s">
        <v>46</v>
      </c>
      <c r="H311" s="22" t="s">
        <v>219</v>
      </c>
      <c r="I311" s="23">
        <v>10</v>
      </c>
      <c r="J311" s="23">
        <v>1200</v>
      </c>
      <c r="K311" s="23">
        <f t="shared" si="5"/>
        <v>12000</v>
      </c>
      <c r="L311" s="22" t="s">
        <v>608</v>
      </c>
      <c r="M311" s="22" t="s">
        <v>118</v>
      </c>
      <c r="N311" s="22" t="s">
        <v>31</v>
      </c>
    </row>
    <row r="312" spans="2:14" ht="12.75">
      <c r="B312" s="21">
        <v>284</v>
      </c>
      <c r="C312" s="22" t="s">
        <v>39</v>
      </c>
      <c r="D312" s="22" t="s">
        <v>609</v>
      </c>
      <c r="E312" s="22" t="s">
        <v>610</v>
      </c>
      <c r="F312" s="22" t="s">
        <v>611</v>
      </c>
      <c r="G312" s="22" t="s">
        <v>46</v>
      </c>
      <c r="H312" s="22" t="s">
        <v>529</v>
      </c>
      <c r="I312" s="23">
        <v>200</v>
      </c>
      <c r="J312" s="23">
        <v>300</v>
      </c>
      <c r="K312" s="23">
        <f t="shared" si="5"/>
        <v>60000</v>
      </c>
      <c r="L312" s="22" t="s">
        <v>608</v>
      </c>
      <c r="M312" s="22" t="s">
        <v>118</v>
      </c>
      <c r="N312" s="22" t="s">
        <v>31</v>
      </c>
    </row>
    <row r="313" spans="2:14" ht="12.75">
      <c r="B313" s="21">
        <v>285</v>
      </c>
      <c r="C313" s="22" t="s">
        <v>39</v>
      </c>
      <c r="D313" s="22" t="s">
        <v>609</v>
      </c>
      <c r="E313" s="22" t="s">
        <v>610</v>
      </c>
      <c r="F313" s="22" t="s">
        <v>612</v>
      </c>
      <c r="G313" s="22" t="s">
        <v>46</v>
      </c>
      <c r="H313" s="22" t="s">
        <v>529</v>
      </c>
      <c r="I313" s="23">
        <v>200</v>
      </c>
      <c r="J313" s="23">
        <v>200</v>
      </c>
      <c r="K313" s="23">
        <f t="shared" si="5"/>
        <v>40000</v>
      </c>
      <c r="L313" s="22" t="s">
        <v>608</v>
      </c>
      <c r="M313" s="22" t="s">
        <v>118</v>
      </c>
      <c r="N313" s="22" t="s">
        <v>31</v>
      </c>
    </row>
    <row r="314" spans="2:14" ht="12.75">
      <c r="B314" s="21">
        <v>286</v>
      </c>
      <c r="C314" s="22" t="s">
        <v>39</v>
      </c>
      <c r="D314" s="22" t="s">
        <v>613</v>
      </c>
      <c r="E314" s="22" t="s">
        <v>614</v>
      </c>
      <c r="F314" s="22" t="s">
        <v>615</v>
      </c>
      <c r="G314" s="22" t="s">
        <v>46</v>
      </c>
      <c r="H314" s="22" t="s">
        <v>219</v>
      </c>
      <c r="I314" s="23">
        <v>10</v>
      </c>
      <c r="J314" s="23">
        <v>17500</v>
      </c>
      <c r="K314" s="23">
        <f t="shared" si="5"/>
        <v>175000</v>
      </c>
      <c r="L314" s="22" t="s">
        <v>608</v>
      </c>
      <c r="M314" s="22" t="s">
        <v>118</v>
      </c>
      <c r="N314" s="22" t="s">
        <v>31</v>
      </c>
    </row>
    <row r="315" spans="2:14" ht="12.75">
      <c r="B315" s="21">
        <v>287</v>
      </c>
      <c r="C315" s="22" t="s">
        <v>39</v>
      </c>
      <c r="D315" s="22" t="s">
        <v>616</v>
      </c>
      <c r="E315" s="22" t="s">
        <v>617</v>
      </c>
      <c r="F315" s="22" t="s">
        <v>618</v>
      </c>
      <c r="G315" s="22" t="s">
        <v>46</v>
      </c>
      <c r="H315" s="22" t="s">
        <v>219</v>
      </c>
      <c r="I315" s="23">
        <v>30</v>
      </c>
      <c r="J315" s="23">
        <v>450</v>
      </c>
      <c r="K315" s="23">
        <f t="shared" si="5"/>
        <v>13500</v>
      </c>
      <c r="L315" s="22" t="s">
        <v>608</v>
      </c>
      <c r="M315" s="22" t="s">
        <v>118</v>
      </c>
      <c r="N315" s="22" t="s">
        <v>31</v>
      </c>
    </row>
    <row r="316" spans="2:14" ht="12.75">
      <c r="B316" s="21">
        <v>288</v>
      </c>
      <c r="C316" s="22" t="s">
        <v>39</v>
      </c>
      <c r="D316" s="22" t="s">
        <v>619</v>
      </c>
      <c r="E316" s="22" t="s">
        <v>620</v>
      </c>
      <c r="F316" s="22" t="s">
        <v>54</v>
      </c>
      <c r="G316" s="22" t="s">
        <v>46</v>
      </c>
      <c r="H316" s="22" t="s">
        <v>224</v>
      </c>
      <c r="I316" s="23">
        <v>50</v>
      </c>
      <c r="J316" s="23">
        <v>300</v>
      </c>
      <c r="K316" s="23">
        <f t="shared" si="5"/>
        <v>15000</v>
      </c>
      <c r="L316" s="22" t="s">
        <v>608</v>
      </c>
      <c r="M316" s="22" t="s">
        <v>118</v>
      </c>
      <c r="N316" s="22" t="s">
        <v>31</v>
      </c>
    </row>
    <row r="317" spans="2:14" ht="12.75">
      <c r="B317" s="21">
        <v>289</v>
      </c>
      <c r="C317" s="22" t="s">
        <v>39</v>
      </c>
      <c r="D317" s="22" t="s">
        <v>291</v>
      </c>
      <c r="E317" s="22" t="s">
        <v>621</v>
      </c>
      <c r="F317" s="22" t="s">
        <v>54</v>
      </c>
      <c r="G317" s="22" t="s">
        <v>46</v>
      </c>
      <c r="H317" s="22" t="s">
        <v>227</v>
      </c>
      <c r="I317" s="23">
        <v>300</v>
      </c>
      <c r="J317" s="23">
        <v>50</v>
      </c>
      <c r="K317" s="23">
        <f t="shared" si="5"/>
        <v>15000</v>
      </c>
      <c r="L317" s="22" t="s">
        <v>608</v>
      </c>
      <c r="M317" s="22" t="s">
        <v>118</v>
      </c>
      <c r="N317" s="22" t="s">
        <v>31</v>
      </c>
    </row>
    <row r="318" spans="2:14" ht="78" customHeight="1">
      <c r="B318" s="21">
        <v>290</v>
      </c>
      <c r="C318" s="22" t="s">
        <v>39</v>
      </c>
      <c r="D318" s="22" t="s">
        <v>291</v>
      </c>
      <c r="E318" s="22" t="s">
        <v>622</v>
      </c>
      <c r="F318" s="22" t="s">
        <v>623</v>
      </c>
      <c r="G318" s="22" t="s">
        <v>46</v>
      </c>
      <c r="H318" s="22" t="s">
        <v>227</v>
      </c>
      <c r="I318" s="23">
        <v>80</v>
      </c>
      <c r="J318" s="23">
        <v>120</v>
      </c>
      <c r="K318" s="23">
        <f t="shared" si="5"/>
        <v>9600</v>
      </c>
      <c r="L318" s="22" t="s">
        <v>608</v>
      </c>
      <c r="M318" s="22" t="s">
        <v>118</v>
      </c>
      <c r="N318" s="22" t="s">
        <v>31</v>
      </c>
    </row>
    <row r="319" spans="2:14" ht="12.75">
      <c r="B319" s="21">
        <v>291</v>
      </c>
      <c r="C319" s="22" t="s">
        <v>39</v>
      </c>
      <c r="D319" s="22" t="s">
        <v>291</v>
      </c>
      <c r="E319" s="22" t="s">
        <v>621</v>
      </c>
      <c r="F319" s="22" t="s">
        <v>624</v>
      </c>
      <c r="G319" s="22" t="s">
        <v>46</v>
      </c>
      <c r="H319" s="22" t="s">
        <v>227</v>
      </c>
      <c r="I319" s="23">
        <v>6</v>
      </c>
      <c r="J319" s="23">
        <v>800</v>
      </c>
      <c r="K319" s="23">
        <f t="shared" si="5"/>
        <v>4800</v>
      </c>
      <c r="L319" s="22" t="s">
        <v>608</v>
      </c>
      <c r="M319" s="22" t="s">
        <v>118</v>
      </c>
      <c r="N319" s="22" t="s">
        <v>31</v>
      </c>
    </row>
    <row r="320" spans="2:14" ht="146.25" customHeight="1">
      <c r="B320" s="21">
        <v>292</v>
      </c>
      <c r="C320" s="22" t="s">
        <v>39</v>
      </c>
      <c r="D320" s="22" t="s">
        <v>625</v>
      </c>
      <c r="E320" s="22" t="s">
        <v>626</v>
      </c>
      <c r="F320" s="22" t="s">
        <v>54</v>
      </c>
      <c r="G320" s="22" t="s">
        <v>46</v>
      </c>
      <c r="H320" s="22" t="s">
        <v>227</v>
      </c>
      <c r="I320" s="23">
        <v>40</v>
      </c>
      <c r="J320" s="23">
        <v>260</v>
      </c>
      <c r="K320" s="23">
        <f t="shared" si="5"/>
        <v>10400</v>
      </c>
      <c r="L320" s="22" t="s">
        <v>608</v>
      </c>
      <c r="M320" s="22" t="s">
        <v>118</v>
      </c>
      <c r="N320" s="22" t="s">
        <v>31</v>
      </c>
    </row>
    <row r="321" spans="2:14" ht="12.75">
      <c r="B321" s="21">
        <v>293</v>
      </c>
      <c r="C321" s="22" t="s">
        <v>39</v>
      </c>
      <c r="D321" s="22" t="s">
        <v>550</v>
      </c>
      <c r="E321" s="22" t="s">
        <v>627</v>
      </c>
      <c r="F321" s="22" t="s">
        <v>54</v>
      </c>
      <c r="G321" s="22" t="s">
        <v>46</v>
      </c>
      <c r="H321" s="22" t="s">
        <v>529</v>
      </c>
      <c r="I321" s="23">
        <v>20</v>
      </c>
      <c r="J321" s="23">
        <v>170</v>
      </c>
      <c r="K321" s="23">
        <f t="shared" si="5"/>
        <v>3400</v>
      </c>
      <c r="L321" s="22" t="s">
        <v>608</v>
      </c>
      <c r="M321" s="22" t="s">
        <v>118</v>
      </c>
      <c r="N321" s="22" t="s">
        <v>31</v>
      </c>
    </row>
    <row r="322" spans="2:14" ht="12.75">
      <c r="B322" s="21">
        <v>294</v>
      </c>
      <c r="C322" s="22" t="s">
        <v>39</v>
      </c>
      <c r="D322" s="22" t="s">
        <v>628</v>
      </c>
      <c r="E322" s="22" t="s">
        <v>629</v>
      </c>
      <c r="F322" s="22" t="s">
        <v>54</v>
      </c>
      <c r="G322" s="22" t="s">
        <v>46</v>
      </c>
      <c r="H322" s="22" t="s">
        <v>219</v>
      </c>
      <c r="I322" s="23">
        <v>20</v>
      </c>
      <c r="J322" s="23">
        <v>80</v>
      </c>
      <c r="K322" s="23">
        <f t="shared" si="5"/>
        <v>1600</v>
      </c>
      <c r="L322" s="22" t="s">
        <v>608</v>
      </c>
      <c r="M322" s="22" t="s">
        <v>118</v>
      </c>
      <c r="N322" s="22" t="s">
        <v>31</v>
      </c>
    </row>
    <row r="323" spans="2:14" ht="12.75">
      <c r="B323" s="21">
        <v>295</v>
      </c>
      <c r="C323" s="22" t="s">
        <v>39</v>
      </c>
      <c r="D323" s="22" t="s">
        <v>630</v>
      </c>
      <c r="E323" s="22" t="s">
        <v>631</v>
      </c>
      <c r="F323" s="22" t="s">
        <v>632</v>
      </c>
      <c r="G323" s="22" t="s">
        <v>46</v>
      </c>
      <c r="H323" s="22" t="s">
        <v>219</v>
      </c>
      <c r="I323" s="23">
        <v>100</v>
      </c>
      <c r="J323" s="23">
        <v>300</v>
      </c>
      <c r="K323" s="23">
        <f t="shared" si="5"/>
        <v>30000</v>
      </c>
      <c r="L323" s="22" t="s">
        <v>608</v>
      </c>
      <c r="M323" s="22" t="s">
        <v>118</v>
      </c>
      <c r="N323" s="22" t="s">
        <v>31</v>
      </c>
    </row>
    <row r="324" spans="2:14" ht="12.75">
      <c r="B324" s="21">
        <v>296</v>
      </c>
      <c r="C324" s="22" t="s">
        <v>39</v>
      </c>
      <c r="D324" s="22" t="s">
        <v>633</v>
      </c>
      <c r="E324" s="22" t="s">
        <v>634</v>
      </c>
      <c r="F324" s="22" t="s">
        <v>635</v>
      </c>
      <c r="G324" s="22" t="s">
        <v>46</v>
      </c>
      <c r="H324" s="22" t="s">
        <v>636</v>
      </c>
      <c r="I324" s="23">
        <v>10</v>
      </c>
      <c r="J324" s="23">
        <v>750</v>
      </c>
      <c r="K324" s="23">
        <f t="shared" si="5"/>
        <v>7500</v>
      </c>
      <c r="L324" s="22" t="s">
        <v>608</v>
      </c>
      <c r="M324" s="22" t="s">
        <v>118</v>
      </c>
      <c r="N324" s="22" t="s">
        <v>31</v>
      </c>
    </row>
    <row r="325" spans="2:14" ht="12.75">
      <c r="B325" s="21"/>
      <c r="C325" s="22"/>
      <c r="D325" s="22"/>
      <c r="E325" s="22"/>
      <c r="F325" s="22"/>
      <c r="G325" s="22"/>
      <c r="H325" s="22"/>
      <c r="I325" s="23"/>
      <c r="J325" s="23"/>
      <c r="K325" s="31">
        <f>SUM(K248:K324)</f>
        <v>1854050</v>
      </c>
      <c r="L325" s="22"/>
      <c r="M325" s="22"/>
      <c r="N325" s="22"/>
    </row>
    <row r="326" spans="2:14" ht="12.75">
      <c r="B326" s="35" t="s">
        <v>637</v>
      </c>
      <c r="C326" s="35"/>
      <c r="D326" s="36"/>
      <c r="E326" s="36"/>
      <c r="F326" s="36"/>
      <c r="G326" s="35"/>
      <c r="H326" s="35"/>
      <c r="I326" s="37"/>
      <c r="J326" s="37"/>
      <c r="K326" s="38">
        <f>K325+K246+K237+K219+K195+K184+K180+K174+K120</f>
        <v>56223559.1388</v>
      </c>
      <c r="L326" s="39"/>
      <c r="M326" s="39"/>
      <c r="N326" s="39"/>
    </row>
  </sheetData>
  <sheetProtection selectLockedCells="1" selectUnlockedCells="1"/>
  <mergeCells count="24">
    <mergeCell ref="B6:N6"/>
    <mergeCell ref="C7:N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B12:N12"/>
    <mergeCell ref="B121:N121"/>
    <mergeCell ref="B175:N175"/>
    <mergeCell ref="B181:N181"/>
    <mergeCell ref="B185:N185"/>
    <mergeCell ref="B196:N196"/>
    <mergeCell ref="B220:N220"/>
    <mergeCell ref="B238:N238"/>
    <mergeCell ref="B247:N247"/>
  </mergeCells>
  <printOptions/>
  <pageMargins left="0.3541666666666667" right="0.2361111111111111" top="0.31527777777777777" bottom="0.2361111111111111" header="0.31527777777777777" footer="0.2361111111111111"/>
  <pageSetup firstPageNumber="1" useFirstPageNumber="1"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2019-05-20T07:47:13Z</dcterms:modified>
  <cp:category/>
  <cp:version/>
  <cp:contentType/>
  <cp:contentStatus/>
</cp:coreProperties>
</file>